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8" i="1" l="1"/>
  <c r="M12" i="1"/>
  <c r="M27" i="1"/>
  <c r="M11" i="1"/>
  <c r="M14" i="1"/>
  <c r="M9" i="1"/>
  <c r="M10" i="1"/>
  <c r="M21" i="1"/>
  <c r="M22" i="1"/>
  <c r="M16" i="1"/>
  <c r="M15" i="1"/>
  <c r="M17" i="1"/>
  <c r="M24" i="1"/>
  <c r="M8" i="1"/>
  <c r="M23" i="1"/>
  <c r="M26" i="1"/>
  <c r="M20" i="1"/>
  <c r="M19" i="1"/>
  <c r="M25" i="1"/>
  <c r="M13" i="1"/>
  <c r="M18" i="1"/>
</calcChain>
</file>

<file path=xl/sharedStrings.xml><?xml version="1.0" encoding="utf-8"?>
<sst xmlns="http://schemas.openxmlformats.org/spreadsheetml/2006/main" count="597" uniqueCount="327">
  <si>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</si>
  <si>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</si>
  <si>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</si>
  <si>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</si>
  <si>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</si>
  <si>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</si>
  <si>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</si>
  <si>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</si>
  <si>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</si>
  <si>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</si>
  <si>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</si>
  <si>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</si>
  <si>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</si>
  <si>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</si>
  <si>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</si>
  <si>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</si>
  <si>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</si>
  <si>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</si>
  <si>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</si>
  <si>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</si>
  <si>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</si>
  <si>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</si>
  <si>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</si>
  <si>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</si>
  <si>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</si>
  <si>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</si>
  <si>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</si>
  <si>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</si>
  <si>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</si>
  <si>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</si>
  <si>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</si>
  <si>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</si>
  <si>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</si>
  <si>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</si>
  <si>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</si>
  <si>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</si>
  <si>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</si>
  <si>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</si>
  <si>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</si>
  <si>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</si>
  <si>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</si>
  <si>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</si>
  <si>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</si>
  <si>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</si>
  <si>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</si>
  <si>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</si>
  <si>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</si>
  <si>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</si>
  <si>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</si>
  <si>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</si>
  <si>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</si>
  <si>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</si>
  <si>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</si>
  <si>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</si>
  <si>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</si>
  <si>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</si>
  <si>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</si>
  <si>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</si>
  <si>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</si>
  <si>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</si>
  <si>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</si>
  <si>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</si>
  <si>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</si>
  <si>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</si>
  <si>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</si>
  <si>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</si>
  <si>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</si>
  <si>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</si>
  <si>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</si>
  <si>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</si>
  <si>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</si>
  <si>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</si>
  <si>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</si>
  <si>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</si>
  <si>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</si>
  <si>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</si>
  <si>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</si>
  <si>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</si>
  <si>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</si>
  <si>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</si>
  <si>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</si>
  <si>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</si>
  <si>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</si>
  <si>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</si>
  <si>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SECRETARIA DE ATENCION Y PARTICIPACION CIUDADANA</t>
  </si>
  <si>
    <t>DIRECTOR (A) "B"</t>
  </si>
  <si>
    <t>DIRECCION DE ADMINISTRACION Y DESARROLLO DE PERSONAL</t>
  </si>
  <si>
    <t>SUBDIRECTOR (A) "A"</t>
  </si>
  <si>
    <t>SUBDIRECCION DE DESARROLLO DE PERSONAL</t>
  </si>
  <si>
    <t>JEFE (A) DE UNIDAD DEPARTAMENTAL "A"</t>
  </si>
  <si>
    <t>JEFATURA DE UNIDAD DEPARTAMENTAL DE CAPACITACION DE PERSONAL, RELACIONES LABORALES Y PRESTACIONES</t>
  </si>
  <si>
    <t>SUBDIRECCION DE OPERACION Y CONTROL DE PAGO</t>
  </si>
  <si>
    <t>JEFATURA DE UNIDAD DEPARTAMENTAL DE NOMINAS Y PAGOS</t>
  </si>
  <si>
    <t>JEFATURA DE UNIDAD DEPARTAMENTAL DE MOVIMIENTOS DE PERSONAL</t>
  </si>
  <si>
    <t>DIRECCION DE FINANZAS</t>
  </si>
  <si>
    <t>SUBDIRECCION DE RECURSOS FINANCIEROS</t>
  </si>
  <si>
    <t>JEFATURA DE UNIDAD DEPARTAMENTAL DE PAGOS A PROGRAMAS SOCIALES</t>
  </si>
  <si>
    <t>JEFATURA DE UNIDAD DEPARTAMENTAL DE TESORERIA</t>
  </si>
  <si>
    <t>SUBDIRECCION DE PROGRAMACION Y PRESUPUESTO</t>
  </si>
  <si>
    <t>JEFATURA DE UNIDAD DEPARTAMENTAL DE CONTROL PRESUPUESTAL</t>
  </si>
  <si>
    <t>JEFATURA DE UNIDAD DEPARTAMENTAL DE PLANEACION Y EVALUACION PRESUPUESTARIA</t>
  </si>
  <si>
    <t>DIRECCION DE RECURSOS MATERIALES Y SERVICIOS GENERALES</t>
  </si>
  <si>
    <t>SUBDIRECCION DE RECURSOS MATERIALES</t>
  </si>
  <si>
    <t>JEFATURA DE UNIDAD DEPARTAMENTAL DE ADQUISICIONES</t>
  </si>
  <si>
    <t>SUBDIRECCION DE SERVICIOS GENERALES</t>
  </si>
  <si>
    <t>JEFATURA DE UNIDAD DEPARTAMENTAL DE ALMACENES E INVENTARIOS</t>
  </si>
  <si>
    <t>JEFATURA DE UNIDAD DEPARTAMENTAL DE SERVICIOS GENERALES Y MANTENIMIENTO A INSTALACIONES</t>
  </si>
  <si>
    <t>JEFATURA DE UNIDAD DEPARTAMENTAL DE CONTROL Y MANTENIMIENTO VEHICULAR</t>
  </si>
  <si>
    <t>DANIEL ESTEBAN</t>
  </si>
  <si>
    <t>RAMIREZ</t>
  </si>
  <si>
    <t>GARCEN</t>
  </si>
  <si>
    <t>MIGUEL ANGEL</t>
  </si>
  <si>
    <t>GONZALEZ</t>
  </si>
  <si>
    <t>ALONSO</t>
  </si>
  <si>
    <t>LISBETH CITLALI</t>
  </si>
  <si>
    <t>NICOLAS</t>
  </si>
  <si>
    <t>CASILLAS</t>
  </si>
  <si>
    <t>JESUS ANTONIO</t>
  </si>
  <si>
    <t>ALVAREZ</t>
  </si>
  <si>
    <t>VASQUEZ</t>
  </si>
  <si>
    <t>NEZIH</t>
  </si>
  <si>
    <t>PEREZ</t>
  </si>
  <si>
    <t>LUGO</t>
  </si>
  <si>
    <t>CHRISTIAN URIEL</t>
  </si>
  <si>
    <t>DURAN</t>
  </si>
  <si>
    <t>SARA IVON</t>
  </si>
  <si>
    <t>GUTIERREZ</t>
  </si>
  <si>
    <t>ORTEGA</t>
  </si>
  <si>
    <t>VICTOR JOSE</t>
  </si>
  <si>
    <t>GOMEZ</t>
  </si>
  <si>
    <t>MAURICIO ALONSO</t>
  </si>
  <si>
    <t>GARCIA</t>
  </si>
  <si>
    <t>BETANCOURT</t>
  </si>
  <si>
    <t>FABIOLA MARLEN</t>
  </si>
  <si>
    <t>MIRANDA</t>
  </si>
  <si>
    <t>GIOVANI</t>
  </si>
  <si>
    <t>BAUTISTA</t>
  </si>
  <si>
    <t>SOLIS</t>
  </si>
  <si>
    <t>CAROL</t>
  </si>
  <si>
    <t>CRUZ</t>
  </si>
  <si>
    <t>GRECIA BRIDGETTE</t>
  </si>
  <si>
    <t>OLIVARES</t>
  </si>
  <si>
    <t>LAGUNAS</t>
  </si>
  <si>
    <t>DANIEL</t>
  </si>
  <si>
    <t>MAYEN</t>
  </si>
  <si>
    <t>RIVAS</t>
  </si>
  <si>
    <t>ALFONSO</t>
  </si>
  <si>
    <t>SANFILIPPO</t>
  </si>
  <si>
    <t>REYES</t>
  </si>
  <si>
    <t>ALFREDO</t>
  </si>
  <si>
    <t>BAHENA</t>
  </si>
  <si>
    <t>JUAREZ</t>
  </si>
  <si>
    <t>HUERTA</t>
  </si>
  <si>
    <t>LOZANO</t>
  </si>
  <si>
    <t>FRANCISCO JAVIER</t>
  </si>
  <si>
    <t>QUINO</t>
  </si>
  <si>
    <t>BERNAL</t>
  </si>
  <si>
    <t>CESAR</t>
  </si>
  <si>
    <t>LLAGUNO</t>
  </si>
  <si>
    <t>ANGULO</t>
  </si>
  <si>
    <t>MIREYA</t>
  </si>
  <si>
    <t>ELIAS</t>
  </si>
  <si>
    <t>REBOLLAR</t>
  </si>
  <si>
    <t>LUIS</t>
  </si>
  <si>
    <t>CASTILLO</t>
  </si>
  <si>
    <t>Administración</t>
  </si>
  <si>
    <t>Gestión Fiscal</t>
  </si>
  <si>
    <t>Derecho</t>
  </si>
  <si>
    <t>Administración de Empresas</t>
  </si>
  <si>
    <t>Contaduría</t>
  </si>
  <si>
    <t>Economía</t>
  </si>
  <si>
    <t>Relaciones Internacionales y Ciencias Políticas</t>
  </si>
  <si>
    <t>Administración de Medios y Recursos Informáticos</t>
  </si>
  <si>
    <t>Ingeniería Económica y Financiera</t>
  </si>
  <si>
    <t>Ciencias Políticas Y Administración Pública</t>
  </si>
  <si>
    <t>Administración Pública</t>
  </si>
  <si>
    <t>Ciencias de la Comunicación</t>
  </si>
  <si>
    <t>Arquitectura</t>
  </si>
  <si>
    <t>https://transparencia.finanzas.cdmx.gob.mx/repositorio/public/upload/repositorio/DGAyF/2025/scp/fracc_XVII/ramirez_garcen_daniel_esteban_2025_T2.xlsx</t>
  </si>
  <si>
    <t>https://transparencia.finanzas.cdmx.gob.mx/repositorio/public/upload/repositorio/DGAyF/2025/scp/fracc_XVII/gonzalez_alonso_miguel_angel_2025_T2.xlsx</t>
  </si>
  <si>
    <t>https://transparencia.finanzas.cdmx.gob.mx/repositorio/public/upload/repositorio/DGAyF/2025/scp/fracc_XVII/nicolas_casillas_lisbeth_citlali_2025_T2.xlsx</t>
  </si>
  <si>
    <t>https://transparencia.finanzas.cdmx.gob.mx/repositorio/public/upload/repositorio/DGAyF/2025/scp/fracc_XVII/alvarez_vazquez_jesus_antonio_2025_T2.xlsx</t>
  </si>
  <si>
    <t>https://transparencia.finanzas.cdmx.gob.mx/repositorio/public/upload/repositorio/DGAyF/2025/scp/fracc_XVII/perez_lugo_nezih_2025_T2.xlsx</t>
  </si>
  <si>
    <t>https://transparencia.finanzas.cdmx.gob.mx/repositorio/public/upload/repositorio/DGAyF/2025/scp/fracc_XVII/ramirez_duran_christian_uriel_2025_T2.xlsx</t>
  </si>
  <si>
    <t>https://transparencia.finanzas.cdmx.gob.mx/repositorio/public/upload/repositorio/DGAyF/2025/scp/fracc_XVII/gutierrez_ortega_sara_ivon_2025_T2.xlsx</t>
  </si>
  <si>
    <t>https://transparencia.finanzas.cdmx.gob.mx/repositorio/public/upload/repositorio/DGAyF/2025/scp/fracc_XVII/gomez_perez_victor_jose_2025_T2.xlsx</t>
  </si>
  <si>
    <t>https://transparencia.finanzas.cdmx.gob.mx/repositorio/public/upload/repositorio/DGAyF/2025/scp/fracc_XVII/garcia_betancourt_mauricio_alonso_2025_T2.xlsx</t>
  </si>
  <si>
    <t>https://transparencia.finanzas.cdmx.gob.mx/repositorio/public/upload/repositorio/DGAyF/2025/scp/fracc_XVII/miranda_ramirez_fabiola_marlen_2025_T2.xlsx</t>
  </si>
  <si>
    <t>https://transparencia.finanzas.cdmx.gob.mx/repositorio/public/upload/repositorio/DGAyF/2025/scp/fracc_XVII/bautista_solis_giovani_2025_T2.xlsx</t>
  </si>
  <si>
    <t>https://transparencia.finanzas.cdmx.gob.mx/repositorio/public/upload/repositorio/DGAyF/2025/scp/fracc_XVII/ramirez_cruz_carol_2025_T2.xlsx</t>
  </si>
  <si>
    <t>https://transparencia.finanzas.cdmx.gob.mx/repositorio/public/upload/repositorio/DGAyF/2025/scp/fracc_XVII/olivares_lagunas_grecia_2025_T2.xlsx</t>
  </si>
  <si>
    <t>https://transparencia.finanzas.cdmx.gob.mx/repositorio/public/upload/repositorio/DGAyF/2025/scp/fracc_XVII/mayen_rivas_daniel_2025_T2.xlsx</t>
  </si>
  <si>
    <t>https://transparencia.finanzas.cdmx.gob.mx/repositorio/public/upload/repositorio/DGAyF/2025/scp/fracc_XVII/sanfilippo_reyes_alfonso_2025_T2.xlsx</t>
  </si>
  <si>
    <t>https://transparencia.finanzas.cdmx.gob.mx/repositorio/public/upload/repositorio/DGAyF/2025/scp/fracc_XVII/bahena_juarez_alfredo_2025_T2.xlsx</t>
  </si>
  <si>
    <t>https://transparencia.finanzas.cdmx.gob.mx/repositorio/public/upload/repositorio/DGAyF/2025/scp/fracc_XVII/huerta_lozano_miguel_angel_2025_T2.xlsx</t>
  </si>
  <si>
    <t>https://transparencia.finanzas.cdmx.gob.mx/repositorio/public/upload/repositorio/DGAyF/2025/scp/fracc_XVII/quino_bernal_francisco_javier_2025_T2.xlsx</t>
  </si>
  <si>
    <t>https://transparencia.finanzas.cdmx.gob.mx/repositorio/public/upload/repositorio/DGAyF/2025/scp/fracc_XVII/llaguno_angulo_cesar_2025_T2.xlsx</t>
  </si>
  <si>
    <t>https://transparencia.finanzas.cdmx.gob.mx/repositorio/public/upload/repositorio/DGAyF/2025/scp/fracc_XVII/elias_rebollar_mireya_2025_T2.xlsx</t>
  </si>
  <si>
    <t>https://transparencia.finanzas.cdmx.gob.mx/repositorio/public/upload/repositorio/DGAyF/2025/scp/fracc_XVII/perez_castillo_luis_2025_T2.xlsx</t>
  </si>
  <si>
    <t>INSTITUTO MEXICANO DEL SEGURO SOCIAL</t>
  </si>
  <si>
    <t>COORDINADOR (A) TECNICO (A) DE ADMINISTRACION DEL GASTO DE BIENES Y SERVICIOS</t>
  </si>
  <si>
    <t>ADMINISTRACION</t>
  </si>
  <si>
    <t xml:space="preserve">JEFE (A) DE SERVICIOS DE FINANZAS DELEGACIONAL </t>
  </si>
  <si>
    <t>DIVISION DE NORMATIVIDAD DE ADQUISICIONES</t>
  </si>
  <si>
    <t xml:space="preserve">DESPACHO FISCAL CUENTAS CLARAS </t>
  </si>
  <si>
    <t xml:space="preserve">SOCIO (A) FUNDADOR (A) </t>
  </si>
  <si>
    <t>GESTION FISCAL</t>
  </si>
  <si>
    <t>SERVICIO DE ADMINISTRACION TRIBUTARIA</t>
  </si>
  <si>
    <t>ADMINISTRADOR (A)</t>
  </si>
  <si>
    <t>PROCURADURIA GENERAL DE LA REPUBLICA</t>
  </si>
  <si>
    <t>COORDINADOR (A) GENERAL</t>
  </si>
  <si>
    <t xml:space="preserve">SECRETARIA DE INCLUSION Y BIENESTAR SOCIAL DE LA CDMX </t>
  </si>
  <si>
    <t>JUD DE PATRIMONIO INMOBILIARIO</t>
  </si>
  <si>
    <t>DERECHO</t>
  </si>
  <si>
    <t>ADMINISTRATIVO (A) ESPECIALIZADO (A)</t>
  </si>
  <si>
    <t xml:space="preserve">SERVICIO DE TRANSPORTES ELECTRICOS DE LA CDMX </t>
  </si>
  <si>
    <t xml:space="preserve">ABOGADO (A) </t>
  </si>
  <si>
    <t>SECRETARIA DE INCLUSION Y BINESTAR SOCIAL DE LA CDMX  (SIBISO)</t>
  </si>
  <si>
    <t xml:space="preserve">PRESTADOR (A) DE SERVICIOS PROFESIONALES </t>
  </si>
  <si>
    <t>SECRETARIA DE DESARROLLO AGRARIO, TERRITORIAL Y URBANO (SEDATU)</t>
  </si>
  <si>
    <t xml:space="preserve">ABOGADO  (A) </t>
  </si>
  <si>
    <t>SECRETARIA DE INFRAESTRUCTURA, COMUNICACIIONES Y TRANSPORTE (SICT)</t>
  </si>
  <si>
    <t xml:space="preserve">SUBDIRECTOR (A) DE JUICIOS CONTENCIOSOS EN MATERIA DE CONCESIONES Y PERMISOS </t>
  </si>
  <si>
    <t>COORDINACION GENERAL DE PARTICIPACION CIUDADANA</t>
  </si>
  <si>
    <t>BACHILLERATO</t>
  </si>
  <si>
    <t>FISCALIA GENERAL DE LA REPUBLICA</t>
  </si>
  <si>
    <t>APOYO ADMINISTRATIVO</t>
  </si>
  <si>
    <t xml:space="preserve">PARTICIPACION CIUDADANA </t>
  </si>
  <si>
    <t>LIDER COORDINADOR (A) DE PROYECTOS DE CONTROL Y SEGUIMIENTO</t>
  </si>
  <si>
    <t>NO ESPECIFICA PERIODO</t>
  </si>
  <si>
    <t>GRUPO LA PAROTA</t>
  </si>
  <si>
    <t>COORDINADOR (A) DE PROYECTOS DE AIRE ACONDICIONADO</t>
  </si>
  <si>
    <t>ADMINISTRACION DE EMPRESAS</t>
  </si>
  <si>
    <t>DIRECCION DE OPERACION Y LOGISTICA</t>
  </si>
  <si>
    <t>PRMIUM RESTAURANT BRANDS</t>
  </si>
  <si>
    <t xml:space="preserve">JEFE (A) DE PISO </t>
  </si>
  <si>
    <t xml:space="preserve">SECRETARIA DE BIENESTAR E IGUALDAD SOCIAL </t>
  </si>
  <si>
    <t>ADMINISTRATIVO (A)</t>
  </si>
  <si>
    <t xml:space="preserve">MOLINA CASTREJON ABOGADOS </t>
  </si>
  <si>
    <t xml:space="preserve">PRIMER TRIBUNAL COLEGIADO DEL PRIMER CIRCUITO EN MATERIA ADMINISTRATIVA </t>
  </si>
  <si>
    <t>JEFE (A) DE DIVISION Y ENLACE ADMINISTRATIVO</t>
  </si>
  <si>
    <t>PEMEX</t>
  </si>
  <si>
    <t xml:space="preserve">ENLACE DE ADMINISTRACION Y SERVICIO </t>
  </si>
  <si>
    <t>UNIDAD DE ADMINISTRACION</t>
  </si>
  <si>
    <t xml:space="preserve">INSTITUTO DEL DEPORTE DE LA CDMX </t>
  </si>
  <si>
    <t>HONORARIOS ASIMILADOS</t>
  </si>
  <si>
    <t xml:space="preserve">INSTITUTO PARA LA ATENCION Y PREVENCION DE LAS ADICCIONES </t>
  </si>
  <si>
    <t xml:space="preserve">PROVEEDOR (A) DE SERVICIOS PROFESIONALES </t>
  </si>
  <si>
    <t>TRABAJO INDEPENDIENTE</t>
  </si>
  <si>
    <t>COACH EMPRESARIAL</t>
  </si>
  <si>
    <t xml:space="preserve">AUXILIAR ADMINISTRATIVO (A) </t>
  </si>
  <si>
    <t xml:space="preserve">LICONSA S.A. DE C.V. ESTADO DE MEXICO </t>
  </si>
  <si>
    <t xml:space="preserve">JEFE (A) DE OFICINA DE ATENCION A CONCESIONARIOS </t>
  </si>
  <si>
    <t>RESPONSABLE DE DISTRIBUCION DE LECHE UHT</t>
  </si>
  <si>
    <t>SECRETARIA DE INCLUSION Y BIENESTAR SOCIAL</t>
  </si>
  <si>
    <t>LIDER COORDINADOR (A) DE PROYECTOS EN TESORERIA</t>
  </si>
  <si>
    <t>CONTADURIA</t>
  </si>
  <si>
    <t>NO ESPECIFICA</t>
  </si>
  <si>
    <t>AUTOMOTRIZ EL TREBOL DE TEXCOCO, S.A. DE C.V.</t>
  </si>
  <si>
    <t>AUXILIAR CONTABLE EN EL AREA BANCOS</t>
  </si>
  <si>
    <t xml:space="preserve">INSTITUTO DEL DEPORTE </t>
  </si>
  <si>
    <t>HONORARIOS</t>
  </si>
  <si>
    <t>ECONOMIA</t>
  </si>
  <si>
    <t xml:space="preserve">INSTITUTO PARA LA ATENCION Y PRENCION DE LAS ADICCIONES </t>
  </si>
  <si>
    <t>SERVICIOS PROFESIONALES</t>
  </si>
  <si>
    <t>UNIVERSIDAD DE LA SALUD</t>
  </si>
  <si>
    <t>JUD DE COMPRAS Y CONTROL DE MATERIALES</t>
  </si>
  <si>
    <t xml:space="preserve">CENTROS DE ESTUDIOS DE OPINION Y DESARROLLO SOCIAL </t>
  </si>
  <si>
    <t xml:space="preserve">CONSULTOR (A) </t>
  </si>
  <si>
    <t>RELACIONES INTERNACIONALES Y CIENCIAS POLITICAS</t>
  </si>
  <si>
    <t>SECRETARIA DE SEGURIDAD CIUDADANA DE LA CDMX</t>
  </si>
  <si>
    <t xml:space="preserve">SUBSECRETARIO (A) DE DESARROLLO INSTITUCIONAL </t>
  </si>
  <si>
    <t>SENADO DE LA REPUBLICA</t>
  </si>
  <si>
    <t>ASESOR (A)</t>
  </si>
  <si>
    <t>INDEPENDIENTE</t>
  </si>
  <si>
    <t xml:space="preserve">CONSULTOR (A) INDEPENDIENTE </t>
  </si>
  <si>
    <t>ADMINISTRACION DE MEDIOS Y RECURSOS INFORMATICOS</t>
  </si>
  <si>
    <t>BANCOPPEL</t>
  </si>
  <si>
    <t xml:space="preserve">ANALISTA DE SISTEMAS SENIOR </t>
  </si>
  <si>
    <t>INTELISIS, S.A. DE C.V.</t>
  </si>
  <si>
    <t>CONSULTOR (A) JUNIOR</t>
  </si>
  <si>
    <t>INFONAVIT</t>
  </si>
  <si>
    <t>GERENTE (A) SR. DE ADQUISICIONES DE BIENES Y SERVICIOS</t>
  </si>
  <si>
    <t>INGENIERIA ECONOMICA Y FINANCIERA</t>
  </si>
  <si>
    <t>SECRETARIO (A) TECNICA (A)</t>
  </si>
  <si>
    <t>SOCIEDAD HIPOTECARIA FEDERAL</t>
  </si>
  <si>
    <t>TITULAR DEL ORGANO INTERNO DE CONTROL</t>
  </si>
  <si>
    <t xml:space="preserve">INSTITUTO NACIONAL DE BELLAS ARTES Y LITERATURA </t>
  </si>
  <si>
    <t xml:space="preserve">RESPONSABLE DE LA UNIDAD ADMINISTRATIVA </t>
  </si>
  <si>
    <t>CIENCIAS POLITICAS Y ADMINISTRACION PUBLICA</t>
  </si>
  <si>
    <t xml:space="preserve">SERVICIO DE ADMINISTRACION TRIBUTARIA </t>
  </si>
  <si>
    <t xml:space="preserve">SUBADMINISTRADOR (A) </t>
  </si>
  <si>
    <t>JEFE (A) DE DEPARTAMENTO</t>
  </si>
  <si>
    <t>VITA EXPRESS</t>
  </si>
  <si>
    <t>COORDINADOR (A) DE VENDEDORES</t>
  </si>
  <si>
    <t>01/02/2021 (DIFERENTE HORARIO)</t>
  </si>
  <si>
    <t>01/02/2022 (DIFERENTE HORARIO)</t>
  </si>
  <si>
    <t>MERCADO LIBRE</t>
  </si>
  <si>
    <t>ASESOR (A) PARA LOGISTICA Y REGISTRO</t>
  </si>
  <si>
    <t>2022 (DIFERENTE HORARIO)</t>
  </si>
  <si>
    <t>DESPACHO CONTABLE Y JURIDICO LOZANO Y ASOCIADOS</t>
  </si>
  <si>
    <t>AUXILIAR CONTABLE</t>
  </si>
  <si>
    <t>DIRECCION GENERAL DE ADMINISTRACION Y FINANZAS EN LA SECRETARIA DE BIENESTAR E IGUALDAD SOCIAL</t>
  </si>
  <si>
    <t>LIDER COORDINADOR (A) DE PROYECTOS DE CONTROL Y SEGUIMIENTO EN PARTICIPACION CIUDADANA</t>
  </si>
  <si>
    <t>ADMINISTRACION PUBLICA</t>
  </si>
  <si>
    <t>DHL METROPOLITAN LOGISTICS, SC MEXICO</t>
  </si>
  <si>
    <t>SUPERVISOR (A)</t>
  </si>
  <si>
    <t>MELI OPERACIONES LOGISTICAS</t>
  </si>
  <si>
    <t xml:space="preserve">ALCALDIA GUSTAVO A. MADERO </t>
  </si>
  <si>
    <t xml:space="preserve">JUD ALMACENES E INVENTARIOS </t>
  </si>
  <si>
    <t>CIENCIAS DE LA COMUNICACION</t>
  </si>
  <si>
    <t>INSTITUTO DE EDUCACION MEDIA SUPERIOR DE LA CDMX</t>
  </si>
  <si>
    <t xml:space="preserve">COORDINADOR (A) EN DIRECCION GENERAL </t>
  </si>
  <si>
    <t xml:space="preserve">PROCURADURIA FEDERAL DEL CONSUMIDOR </t>
  </si>
  <si>
    <t xml:space="preserve">ANALISTA Y MONITORISTA DE MEDIOS IMPRESOS E INTERNET  </t>
  </si>
  <si>
    <t xml:space="preserve">COORDINACION GENERAL DE PARTICIPACION CIUDADANA </t>
  </si>
  <si>
    <t xml:space="preserve">COORDINADOR (A) ZONAL/ PROYECTISTA/DIBUJANTE </t>
  </si>
  <si>
    <t>ARQUITECTURA</t>
  </si>
  <si>
    <t xml:space="preserve">QPR MUEBLES </t>
  </si>
  <si>
    <t>PROYECTISTA / DIBUJANTE</t>
  </si>
  <si>
    <t xml:space="preserve">SECRETARIA DE INCLUSION Y BIENESTAR SOCIAL </t>
  </si>
  <si>
    <t xml:space="preserve">COORDINADOR (A) DE PISO  </t>
  </si>
  <si>
    <t>SERVICIO DE TRANSPORTES ELECTRICOS DEL GOBIERNO DE LA CDMX</t>
  </si>
  <si>
    <t>CAMBIADOR (A) DE VIA</t>
  </si>
  <si>
    <t>APOYO LOGISTICO Y ADMINISTRATIVO</t>
  </si>
  <si>
    <t>MORENA BC</t>
  </si>
  <si>
    <t>https://transparencia.finanzas.cdmx.gob.mx/repositorio/public/upload/repositorio/DGAyF/2025/scp/fracc_XVII/F17_2025_perfil.pdf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</si>
</sst>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scp/fracc_XVII/ramirez_cruz_carol_2025_T2.xlsx" TargetMode="External"/><Relationship Id="rId18" Type="http://schemas.openxmlformats.org/officeDocument/2006/relationships/hyperlink" Target="https://transparencia.finanzas.cdmx.gob.mx/repositorio/public/upload/repositorio/DGAyF/2025/scp/fracc_XVII/huerta_lozano_miguel_angel_2025_T2.xlsx" TargetMode="External"/><Relationship Id="rId26" Type="http://schemas.openxmlformats.org/officeDocument/2006/relationships/hyperlink" Target="https://transparencia.finanzas.cdmx.gob.mx/repositorio/public/upload/repositorio/DGAyF/2025/scp/fracc_XVII/F17_2025_sanciones.pdf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5/scp/fracc_XVII/elias_rebollar_mireya_2025_T2.xlsx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42" Type="http://schemas.openxmlformats.org/officeDocument/2006/relationships/hyperlink" Target="https://transparencia.finanzas.cdmx.gob.mx/repositorio/public/upload/repositorio/DGAyF/2025/scp/fracc_XVII/F17_2025_sanciones.pdf" TargetMode="External"/><Relationship Id="rId47" Type="http://schemas.openxmlformats.org/officeDocument/2006/relationships/hyperlink" Target="https://transparencia.finanzas.cdmx.gob.mx/repositorio/public/upload/repositorio/DGAyF/2025/scp/fracc_XVII/F17_2025_perfil.pdf" TargetMode="External"/><Relationship Id="rId50" Type="http://schemas.openxmlformats.org/officeDocument/2006/relationships/hyperlink" Target="https://transparencia.finanzas.cdmx.gob.mx/repositorio/public/upload/repositorio/DGAyF/2025/scp/fracc_XVII/F17_2025_perfil.pdf" TargetMode="External"/><Relationship Id="rId55" Type="http://schemas.openxmlformats.org/officeDocument/2006/relationships/hyperlink" Target="https://transparencia.finanzas.cdmx.gob.mx/repositorio/public/upload/repositorio/DGAyF/2025/scp/fracc_XVII/F17_2025_perfil.pdf" TargetMode="External"/><Relationship Id="rId63" Type="http://schemas.openxmlformats.org/officeDocument/2006/relationships/hyperlink" Target="https://transparencia.finanzas.cdmx.gob.mx/repositorio/public/upload/repositorio/DGAyF/2025/scp/fracc_XVII/F17_2025_perfil.pdf" TargetMode="External"/><Relationship Id="rId7" Type="http://schemas.openxmlformats.org/officeDocument/2006/relationships/hyperlink" Target="https://transparencia.finanzas.cdmx.gob.mx/repositorio/public/upload/repositorio/DGAyF/2025/scp/fracc_XVII/ramirez_duran_christian_uriel_2025_T2.xlsx" TargetMode="External"/><Relationship Id="rId2" Type="http://schemas.openxmlformats.org/officeDocument/2006/relationships/hyperlink" Target="https://transparencia.finanzas.cdmx.gob.mx/repositorio/public/upload/repositorio/DGAyF/2025/scp/fracc_XVII/ramirez_garcen_daniel_esteban_2025_T2.xlsx" TargetMode="External"/><Relationship Id="rId16" Type="http://schemas.openxmlformats.org/officeDocument/2006/relationships/hyperlink" Target="https://transparencia.finanzas.cdmx.gob.mx/repositorio/public/upload/repositorio/DGAyF/2025/scp/fracc_XVII/sanfilippo_reyes_alfonso_2025_T2.xlsx" TargetMode="External"/><Relationship Id="rId29" Type="http://schemas.openxmlformats.org/officeDocument/2006/relationships/hyperlink" Target="https://transparencia.finanzas.cdmx.gob.mx/repositorio/public/upload/repositorio/DGAyF/2025/scp/fracc_XVII/F17_2025_sanciones.pdf" TargetMode="External"/><Relationship Id="rId11" Type="http://schemas.openxmlformats.org/officeDocument/2006/relationships/hyperlink" Target="https://transparencia.finanzas.cdmx.gob.mx/repositorio/public/upload/repositorio/DGAyF/2025/scp/fracc_XVII/miranda_ramirez_fabiola_marlen_2025_T2.xlsx" TargetMode="External"/><Relationship Id="rId24" Type="http://schemas.openxmlformats.org/officeDocument/2006/relationships/hyperlink" Target="https://transparencia.finanzas.cdmx.gob.mx/repositorio/public/upload/repositorio/DGAyF/2025/scp/fracc_XVII/F17_2025_sanciones.pdf" TargetMode="External"/><Relationship Id="rId32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40" Type="http://schemas.openxmlformats.org/officeDocument/2006/relationships/hyperlink" Target="https://transparencia.finanzas.cdmx.gob.mx/repositorio/public/upload/repositorio/DGAyF/2025/scp/fracc_XVII/F17_2025_sanciones.pdf" TargetMode="External"/><Relationship Id="rId45" Type="http://schemas.openxmlformats.org/officeDocument/2006/relationships/hyperlink" Target="https://transparencia.finanzas.cdmx.gob.mx/repositorio/public/upload/repositorio/DGAyF/2025/scp/fracc_XVII/F17_2025_perfil.pdf" TargetMode="External"/><Relationship Id="rId53" Type="http://schemas.openxmlformats.org/officeDocument/2006/relationships/hyperlink" Target="https://transparencia.finanzas.cdmx.gob.mx/repositorio/public/upload/repositorio/DGAyF/2025/scp/fracc_XVII/F17_2025_perfil.pdf" TargetMode="External"/><Relationship Id="rId58" Type="http://schemas.openxmlformats.org/officeDocument/2006/relationships/hyperlink" Target="https://transparencia.finanzas.cdmx.gob.mx/repositorio/public/upload/repositorio/DGAyF/2025/scp/fracc_XVII/F17_2025_perfil.pdf" TargetMode="External"/><Relationship Id="rId5" Type="http://schemas.openxmlformats.org/officeDocument/2006/relationships/hyperlink" Target="https://transparencia.finanzas.cdmx.gob.mx/repositorio/public/upload/repositorio/DGAyF/2025/scp/fracc_XVII/alvarez_vazquez_jesus_antonio_2025_T2.xlsx" TargetMode="External"/><Relationship Id="rId61" Type="http://schemas.openxmlformats.org/officeDocument/2006/relationships/hyperlink" Target="https://transparencia.finanzas.cdmx.gob.mx/repositorio/public/upload/repositorio/DGAyF/2025/scp/fracc_XVII/F17_2025_perfil.pdf" TargetMode="External"/><Relationship Id="rId19" Type="http://schemas.openxmlformats.org/officeDocument/2006/relationships/hyperlink" Target="https://transparencia.finanzas.cdmx.gob.mx/repositorio/public/upload/repositorio/DGAyF/2025/scp/fracc_XVII/quino_bernal_francisco_javier_2025_T2.xlsx" TargetMode="External"/><Relationship Id="rId14" Type="http://schemas.openxmlformats.org/officeDocument/2006/relationships/hyperlink" Target="https://transparencia.finanzas.cdmx.gob.mx/repositorio/public/upload/repositorio/DGAyF/2025/scp/fracc_XVII/olivares_lagunas_grecia_2025_T2.xlsx" TargetMode="External"/><Relationship Id="rId22" Type="http://schemas.openxmlformats.org/officeDocument/2006/relationships/hyperlink" Target="https://transparencia.finanzas.cdmx.gob.mx/repositorio/public/upload/repositorio/DGAyF/2025/scp/fracc_XVII/perez_castillo_luis_2025_T2.xlsx" TargetMode="External"/><Relationship Id="rId27" Type="http://schemas.openxmlformats.org/officeDocument/2006/relationships/hyperlink" Target="https://transparencia.finanzas.cdmx.gob.mx/repositorio/public/upload/repositorio/DGAyF/2025/scp/fracc_XVII/F17_2025_sanciones.pdf" TargetMode="External"/><Relationship Id="rId30" Type="http://schemas.openxmlformats.org/officeDocument/2006/relationships/hyperlink" Target="https://transparencia.finanzas.cdmx.gob.mx/repositorio/public/upload/repositorio/DGAyF/2025/scp/fracc_XVII/F17_2025_sanciones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43" Type="http://schemas.openxmlformats.org/officeDocument/2006/relationships/hyperlink" Target="https://transparencia.finanzas.cdmx.gob.mx/repositorio/public/upload/repositorio/DGAyF/2025/scp/fracc_XVII/F17_2025_perfil.pdf" TargetMode="External"/><Relationship Id="rId48" Type="http://schemas.openxmlformats.org/officeDocument/2006/relationships/hyperlink" Target="https://transparencia.finanzas.cdmx.gob.mx/repositorio/public/upload/repositorio/DGAyF/2025/scp/fracc_XVII/F17_2025_perfil.pdf" TargetMode="External"/><Relationship Id="rId56" Type="http://schemas.openxmlformats.org/officeDocument/2006/relationships/hyperlink" Target="https://transparencia.finanzas.cdmx.gob.mx/repositorio/public/upload/repositorio/DGAyF/2025/scp/fracc_XVII/F17_2025_perfil.pdf" TargetMode="External"/><Relationship Id="rId8" Type="http://schemas.openxmlformats.org/officeDocument/2006/relationships/hyperlink" Target="https://transparencia.finanzas.cdmx.gob.mx/repositorio/public/upload/repositorio/DGAyF/2025/scp/fracc_XVII/gutierrez_ortega_sara_ivon_2025_T2.xlsx" TargetMode="External"/><Relationship Id="rId51" Type="http://schemas.openxmlformats.org/officeDocument/2006/relationships/hyperlink" Target="https://transparencia.finanzas.cdmx.gob.mx/repositorio/public/upload/repositorio/DGAyF/2025/scp/fracc_XVII/F17_2025_perfil.pdf" TargetMode="External"/><Relationship Id="rId3" Type="http://schemas.openxmlformats.org/officeDocument/2006/relationships/hyperlink" Target="https://transparencia.finanzas.cdmx.gob.mx/repositorio/public/upload/repositorio/DGAyF/2025/scp/fracc_XVII/gonzalez_alonso_miguel_angel_2025_T2.xlsx" TargetMode="External"/><Relationship Id="rId12" Type="http://schemas.openxmlformats.org/officeDocument/2006/relationships/hyperlink" Target="https://transparencia.finanzas.cdmx.gob.mx/repositorio/public/upload/repositorio/DGAyF/2025/scp/fracc_XVII/bautista_solis_giovani_2025_T2.xlsx" TargetMode="External"/><Relationship Id="rId17" Type="http://schemas.openxmlformats.org/officeDocument/2006/relationships/hyperlink" Target="https://transparencia.finanzas.cdmx.gob.mx/repositorio/public/upload/repositorio/DGAyF/2025/scp/fracc_XVII/bahena_juarez_alfredo_2025_T2.xlsx" TargetMode="External"/><Relationship Id="rId25" Type="http://schemas.openxmlformats.org/officeDocument/2006/relationships/hyperlink" Target="https://transparencia.finanzas.cdmx.gob.mx/repositorio/public/upload/repositorio/DGAyF/2025/scp/fracc_XVII/F17_2025_sanciones.pdf" TargetMode="External"/><Relationship Id="rId33" Type="http://schemas.openxmlformats.org/officeDocument/2006/relationships/hyperlink" Target="https://transparencia.finanzas.cdmx.gob.mx/repositorio/public/upload/repositorio/DGAyF/2025/scp/fracc_XVII/F17_2025_sanciones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Relationship Id="rId46" Type="http://schemas.openxmlformats.org/officeDocument/2006/relationships/hyperlink" Target="https://transparencia.finanzas.cdmx.gob.mx/repositorio/public/upload/repositorio/DGAyF/2025/scp/fracc_XVII/F17_2025_perfil.pdf" TargetMode="External"/><Relationship Id="rId59" Type="http://schemas.openxmlformats.org/officeDocument/2006/relationships/hyperlink" Target="https://transparencia.finanzas.cdmx.gob.mx/repositorio/public/upload/repositorio/DGAyF/2025/scp/fracc_XVII/F17_2025_perfil.pdf" TargetMode="External"/><Relationship Id="rId20" Type="http://schemas.openxmlformats.org/officeDocument/2006/relationships/hyperlink" Target="https://transparencia.finanzas.cdmx.gob.mx/repositorio/public/upload/repositorio/DGAyF/2025/scp/fracc_XVII/llaguno_angulo_cesar_2025_T2.xlsx" TargetMode="External"/><Relationship Id="rId41" Type="http://schemas.openxmlformats.org/officeDocument/2006/relationships/hyperlink" Target="https://transparencia.finanzas.cdmx.gob.mx/repositorio/public/upload/repositorio/DGAyF/2025/scp/fracc_XVII/F17_2025_sanciones.pdf" TargetMode="External"/><Relationship Id="rId54" Type="http://schemas.openxmlformats.org/officeDocument/2006/relationships/hyperlink" Target="https://transparencia.finanzas.cdmx.gob.mx/repositorio/public/upload/repositorio/DGAyF/2025/scp/fracc_XVII/F17_2025_perfil.pdf" TargetMode="External"/><Relationship Id="rId62" Type="http://schemas.openxmlformats.org/officeDocument/2006/relationships/hyperlink" Target="https://transparencia.finanzas.cdmx.gob.mx/repositorio/public/upload/repositorio/DGAyF/2025/scp/fracc_XVII/F17_2025_perfil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perez_lugo_nezih_2025_T2.xlsx" TargetMode="External"/><Relationship Id="rId15" Type="http://schemas.openxmlformats.org/officeDocument/2006/relationships/hyperlink" Target="https://transparencia.finanzas.cdmx.gob.mx/repositorio/public/upload/repositorio/DGAyF/2025/scp/fracc_XVII/mayen_rivas_daniel_2025_T2.xlsx" TargetMode="External"/><Relationship Id="rId23" Type="http://schemas.openxmlformats.org/officeDocument/2006/relationships/hyperlink" Target="https://transparencia.finanzas.cdmx.gob.mx/repositorio/public/upload/repositorio/DGAyF/2025/scp/fracc_XVII/F17_2025_sanciones.pdf" TargetMode="External"/><Relationship Id="rId28" Type="http://schemas.openxmlformats.org/officeDocument/2006/relationships/hyperlink" Target="https://transparencia.finanzas.cdmx.gob.mx/repositorio/public/upload/repositorio/DGAyF/2025/scp/fracc_XVII/F17_2025_sanciones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49" Type="http://schemas.openxmlformats.org/officeDocument/2006/relationships/hyperlink" Target="https://transparencia.finanzas.cdmx.gob.mx/repositorio/public/upload/repositorio/DGAyF/2025/scp/fracc_XVII/F17_2025_perfil.pdf" TargetMode="External"/><Relationship Id="rId57" Type="http://schemas.openxmlformats.org/officeDocument/2006/relationships/hyperlink" Target="https://transparencia.finanzas.cdmx.gob.mx/repositorio/public/upload/repositorio/DGAyF/2025/scp/fracc_XVII/F17_2025_perfil.pdf" TargetMode="External"/><Relationship Id="rId10" Type="http://schemas.openxmlformats.org/officeDocument/2006/relationships/hyperlink" Target="https://transparencia.finanzas.cdmx.gob.mx/repositorio/public/upload/repositorio/DGAyF/2025/scp/fracc_XVII/garcia_betancourt_mauricio_alonso_2025_T2.xlsx" TargetMode="External"/><Relationship Id="rId31" Type="http://schemas.openxmlformats.org/officeDocument/2006/relationships/hyperlink" Target="https://transparencia.finanzas.cdmx.gob.mx/repositorio/public/upload/repositorio/DGAyF/2025/scp/fracc_XVII/F17_2025_sanciones.pdf" TargetMode="External"/><Relationship Id="rId44" Type="http://schemas.openxmlformats.org/officeDocument/2006/relationships/hyperlink" Target="https://transparencia.finanzas.cdmx.gob.mx/repositorio/public/upload/repositorio/DGAyF/2025/scp/fracc_XVII/F17_2025_perfil.pdf" TargetMode="External"/><Relationship Id="rId52" Type="http://schemas.openxmlformats.org/officeDocument/2006/relationships/hyperlink" Target="https://transparencia.finanzas.cdmx.gob.mx/repositorio/public/upload/repositorio/DGAyF/2025/scp/fracc_XVII/F17_2025_perfil.pdf" TargetMode="External"/><Relationship Id="rId60" Type="http://schemas.openxmlformats.org/officeDocument/2006/relationships/hyperlink" Target="https://transparencia.finanzas.cdmx.gob.mx/repositorio/public/upload/repositorio/DGAyF/2025/scp/fracc_XVII/F17_2025_perfil.pdf" TargetMode="External"/><Relationship Id="rId4" Type="http://schemas.openxmlformats.org/officeDocument/2006/relationships/hyperlink" Target="https://transparencia.finanzas.cdmx.gob.mx/repositorio/public/upload/repositorio/DGAyF/2025/scp/fracc_XVII/nicolas_casillas_lisbeth_citlali_2025_T2.xlsx" TargetMode="External"/><Relationship Id="rId9" Type="http://schemas.openxmlformats.org/officeDocument/2006/relationships/hyperlink" Target="https://transparencia.finanzas.cdmx.gob.mx/repositorio/public/upload/repositorio/DGAyF/2025/scp/fracc_XVII/gomez_perez_victor_jose_2025_T2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7" t="s">
        <v>84</v>
      </c>
      <c r="F8" s="4" t="s">
        <v>108</v>
      </c>
      <c r="G8" s="4" t="s">
        <v>109</v>
      </c>
      <c r="H8" s="4" t="s">
        <v>110</v>
      </c>
      <c r="I8" s="4" t="s">
        <v>56</v>
      </c>
      <c r="J8" s="7" t="s">
        <v>84</v>
      </c>
      <c r="K8" s="4" t="s">
        <v>64</v>
      </c>
      <c r="L8" s="4" t="s">
        <v>165</v>
      </c>
      <c r="M8" s="6" t="str">
        <f ca="1">HYPERLINK("#"&amp;CELL("direccion",Tabla_472796!A4),"1")</f>
        <v>1</v>
      </c>
      <c r="N8" s="6" t="s">
        <v>178</v>
      </c>
      <c r="O8" s="6" t="s">
        <v>326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7" t="s">
        <v>86</v>
      </c>
      <c r="F9" s="4" t="s">
        <v>111</v>
      </c>
      <c r="G9" s="4" t="s">
        <v>112</v>
      </c>
      <c r="H9" s="4" t="s">
        <v>113</v>
      </c>
      <c r="I9" s="4" t="s">
        <v>56</v>
      </c>
      <c r="J9" s="7" t="s">
        <v>84</v>
      </c>
      <c r="K9" s="4" t="s">
        <v>64</v>
      </c>
      <c r="L9" s="4" t="s">
        <v>166</v>
      </c>
      <c r="M9" s="6" t="str">
        <f ca="1">HYPERLINK("#"&amp;CELL("direccion",Tabla_472796!A7),"2")</f>
        <v>2</v>
      </c>
      <c r="N9" s="6" t="s">
        <v>179</v>
      </c>
      <c r="O9" s="6" t="s">
        <v>326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87</v>
      </c>
      <c r="E10" s="7" t="s">
        <v>88</v>
      </c>
      <c r="F10" s="4" t="s">
        <v>114</v>
      </c>
      <c r="G10" s="4" t="s">
        <v>115</v>
      </c>
      <c r="H10" s="4" t="s">
        <v>116</v>
      </c>
      <c r="I10" s="4" t="s">
        <v>57</v>
      </c>
      <c r="J10" s="7" t="s">
        <v>84</v>
      </c>
      <c r="K10" s="4" t="s">
        <v>63</v>
      </c>
      <c r="L10" s="4" t="s">
        <v>167</v>
      </c>
      <c r="M10" s="6" t="str">
        <f ca="1">HYPERLINK("#"&amp;CELL("direccion",Tabla_472796!A10),"3")</f>
        <v>3</v>
      </c>
      <c r="N10" s="6" t="s">
        <v>180</v>
      </c>
      <c r="O10" s="6" t="s">
        <v>326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89</v>
      </c>
      <c r="E11" s="7" t="s">
        <v>90</v>
      </c>
      <c r="F11" s="4" t="s">
        <v>117</v>
      </c>
      <c r="G11" s="4" t="s">
        <v>118</v>
      </c>
      <c r="H11" s="4" t="s">
        <v>119</v>
      </c>
      <c r="I11" s="4" t="s">
        <v>56</v>
      </c>
      <c r="J11" s="7" t="s">
        <v>84</v>
      </c>
      <c r="K11" s="4" t="s">
        <v>63</v>
      </c>
      <c r="L11" s="4" t="s">
        <v>167</v>
      </c>
      <c r="M11" s="6" t="str">
        <f ca="1">HYPERLINK("#"&amp;CELL("direccion",Tabla_472796!A13),"4")</f>
        <v>4</v>
      </c>
      <c r="N11" s="6" t="s">
        <v>181</v>
      </c>
      <c r="O11" s="6" t="s">
        <v>326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87</v>
      </c>
      <c r="E12" s="7" t="s">
        <v>91</v>
      </c>
      <c r="F12" s="4" t="s">
        <v>120</v>
      </c>
      <c r="G12" s="4" t="s">
        <v>121</v>
      </c>
      <c r="H12" s="4" t="s">
        <v>122</v>
      </c>
      <c r="I12" s="4" t="s">
        <v>56</v>
      </c>
      <c r="J12" s="7" t="s">
        <v>84</v>
      </c>
      <c r="K12" s="4" t="s">
        <v>61</v>
      </c>
      <c r="L12" s="4" t="s">
        <v>61</v>
      </c>
      <c r="M12" s="6" t="str">
        <f ca="1">HYPERLINK("#"&amp;CELL("direccion",Tabla_472796!A16),"5")</f>
        <v>5</v>
      </c>
      <c r="N12" s="6" t="s">
        <v>182</v>
      </c>
      <c r="O12" s="6" t="s">
        <v>326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89</v>
      </c>
      <c r="E13" s="7" t="s">
        <v>92</v>
      </c>
      <c r="F13" s="4" t="s">
        <v>123</v>
      </c>
      <c r="G13" s="4" t="s">
        <v>109</v>
      </c>
      <c r="H13" s="4" t="s">
        <v>124</v>
      </c>
      <c r="I13" s="4" t="s">
        <v>56</v>
      </c>
      <c r="J13" s="7" t="s">
        <v>84</v>
      </c>
      <c r="K13" s="4" t="s">
        <v>63</v>
      </c>
      <c r="L13" s="4" t="s">
        <v>168</v>
      </c>
      <c r="M13" s="6" t="str">
        <f ca="1">HYPERLINK("#"&amp;CELL("direccion",Tabla_472796!A19),"6")</f>
        <v>6</v>
      </c>
      <c r="N13" s="6" t="s">
        <v>183</v>
      </c>
      <c r="O13" s="6" t="s">
        <v>326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89</v>
      </c>
      <c r="E14" s="7" t="s">
        <v>93</v>
      </c>
      <c r="F14" s="4" t="s">
        <v>125</v>
      </c>
      <c r="G14" s="4" t="s">
        <v>126</v>
      </c>
      <c r="H14" s="4" t="s">
        <v>127</v>
      </c>
      <c r="I14" s="4" t="s">
        <v>57</v>
      </c>
      <c r="J14" s="7" t="s">
        <v>84</v>
      </c>
      <c r="K14" s="4" t="s">
        <v>63</v>
      </c>
      <c r="L14" s="4" t="s">
        <v>167</v>
      </c>
      <c r="M14" s="6" t="str">
        <f ca="1">HYPERLINK("#"&amp;CELL("direccion",Tabla_472796!A22),"7")</f>
        <v>7</v>
      </c>
      <c r="N14" s="6" t="s">
        <v>184</v>
      </c>
      <c r="O14" s="6" t="s">
        <v>326</v>
      </c>
      <c r="P14" s="4" t="s">
        <v>69</v>
      </c>
      <c r="Q14" s="6" t="s">
        <v>81</v>
      </c>
      <c r="R14" s="4" t="s">
        <v>82</v>
      </c>
      <c r="S14" s="5">
        <v>46022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85</v>
      </c>
      <c r="E15" s="7" t="s">
        <v>94</v>
      </c>
      <c r="F15" s="4" t="s">
        <v>128</v>
      </c>
      <c r="G15" s="4" t="s">
        <v>129</v>
      </c>
      <c r="H15" s="4" t="s">
        <v>121</v>
      </c>
      <c r="I15" s="4" t="s">
        <v>56</v>
      </c>
      <c r="J15" s="7" t="s">
        <v>84</v>
      </c>
      <c r="K15" s="4" t="s">
        <v>63</v>
      </c>
      <c r="L15" s="4" t="s">
        <v>165</v>
      </c>
      <c r="M15" s="6" t="str">
        <f ca="1">HYPERLINK("#"&amp;CELL("direccion",Tabla_472796!A25),"8")</f>
        <v>8</v>
      </c>
      <c r="N15" s="6" t="s">
        <v>185</v>
      </c>
      <c r="O15" s="6" t="s">
        <v>326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87</v>
      </c>
      <c r="E16" s="7" t="s">
        <v>95</v>
      </c>
      <c r="F16" s="4" t="s">
        <v>130</v>
      </c>
      <c r="G16" s="4" t="s">
        <v>131</v>
      </c>
      <c r="H16" s="4" t="s">
        <v>132</v>
      </c>
      <c r="I16" s="4" t="s">
        <v>56</v>
      </c>
      <c r="J16" s="7" t="s">
        <v>84</v>
      </c>
      <c r="K16" s="4" t="s">
        <v>63</v>
      </c>
      <c r="L16" s="4" t="s">
        <v>165</v>
      </c>
      <c r="M16" s="6" t="str">
        <f ca="1">HYPERLINK("#"&amp;CELL("direccion",Tabla_472796!A28),"9")</f>
        <v>9</v>
      </c>
      <c r="N16" s="6" t="s">
        <v>186</v>
      </c>
      <c r="O16" s="6" t="s">
        <v>326</v>
      </c>
      <c r="P16" s="4" t="s">
        <v>69</v>
      </c>
      <c r="Q16" s="6" t="s">
        <v>81</v>
      </c>
      <c r="R16" s="4" t="s">
        <v>82</v>
      </c>
      <c r="S16" s="5">
        <v>46022</v>
      </c>
    </row>
    <row r="17" spans="1:19" x14ac:dyDescent="0.25">
      <c r="A17" s="4">
        <v>2025</v>
      </c>
      <c r="B17" s="5">
        <v>45931</v>
      </c>
      <c r="C17" s="5">
        <v>46022</v>
      </c>
      <c r="D17" s="4" t="s">
        <v>89</v>
      </c>
      <c r="E17" s="7" t="s">
        <v>96</v>
      </c>
      <c r="F17" s="4" t="s">
        <v>133</v>
      </c>
      <c r="G17" s="4" t="s">
        <v>134</v>
      </c>
      <c r="H17" s="4" t="s">
        <v>109</v>
      </c>
      <c r="I17" s="4" t="s">
        <v>57</v>
      </c>
      <c r="J17" s="7" t="s">
        <v>84</v>
      </c>
      <c r="K17" s="4" t="s">
        <v>61</v>
      </c>
      <c r="L17" s="4" t="s">
        <v>61</v>
      </c>
      <c r="M17" s="6" t="str">
        <f ca="1">HYPERLINK("#"&amp;CELL("direccion",Tabla_472796!A31),"10")</f>
        <v>10</v>
      </c>
      <c r="N17" s="6" t="s">
        <v>187</v>
      </c>
      <c r="O17" s="6" t="s">
        <v>326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19" x14ac:dyDescent="0.25">
      <c r="A18" s="4">
        <v>2025</v>
      </c>
      <c r="B18" s="5">
        <v>45931</v>
      </c>
      <c r="C18" s="5">
        <v>46022</v>
      </c>
      <c r="D18" s="4" t="s">
        <v>89</v>
      </c>
      <c r="E18" s="7" t="s">
        <v>97</v>
      </c>
      <c r="F18" s="4" t="s">
        <v>135</v>
      </c>
      <c r="G18" s="4" t="s">
        <v>136</v>
      </c>
      <c r="H18" s="4" t="s">
        <v>137</v>
      </c>
      <c r="I18" s="4" t="s">
        <v>56</v>
      </c>
      <c r="J18" s="7" t="s">
        <v>84</v>
      </c>
      <c r="K18" s="4" t="s">
        <v>63</v>
      </c>
      <c r="L18" s="4" t="s">
        <v>169</v>
      </c>
      <c r="M18" s="6" t="str">
        <f ca="1">HYPERLINK("#"&amp;CELL("direccion",Tabla_472796!A34),"11")</f>
        <v>11</v>
      </c>
      <c r="N18" s="6" t="s">
        <v>188</v>
      </c>
      <c r="O18" s="6" t="s">
        <v>326</v>
      </c>
      <c r="P18" s="4" t="s">
        <v>69</v>
      </c>
      <c r="Q18" s="6" t="s">
        <v>81</v>
      </c>
      <c r="R18" s="4" t="s">
        <v>82</v>
      </c>
      <c r="S18" s="5">
        <v>46022</v>
      </c>
    </row>
    <row r="19" spans="1:19" x14ac:dyDescent="0.25">
      <c r="A19" s="4">
        <v>2025</v>
      </c>
      <c r="B19" s="5">
        <v>45931</v>
      </c>
      <c r="C19" s="5">
        <v>46022</v>
      </c>
      <c r="D19" s="4" t="s">
        <v>87</v>
      </c>
      <c r="E19" s="7" t="s">
        <v>98</v>
      </c>
      <c r="F19" s="4" t="s">
        <v>138</v>
      </c>
      <c r="G19" s="4" t="s">
        <v>109</v>
      </c>
      <c r="H19" s="4" t="s">
        <v>139</v>
      </c>
      <c r="I19" s="4" t="s">
        <v>57</v>
      </c>
      <c r="J19" s="7" t="s">
        <v>84</v>
      </c>
      <c r="K19" s="4" t="s">
        <v>63</v>
      </c>
      <c r="L19" s="4" t="s">
        <v>170</v>
      </c>
      <c r="M19" s="6" t="str">
        <f ca="1">HYPERLINK("#"&amp;CELL("direccion",Tabla_472796!A37),"12")</f>
        <v>12</v>
      </c>
      <c r="N19" s="6" t="s">
        <v>189</v>
      </c>
      <c r="O19" s="6" t="s">
        <v>326</v>
      </c>
      <c r="P19" s="4" t="s">
        <v>69</v>
      </c>
      <c r="Q19" s="6" t="s">
        <v>81</v>
      </c>
      <c r="R19" s="4" t="s">
        <v>82</v>
      </c>
      <c r="S19" s="5">
        <v>46022</v>
      </c>
    </row>
    <row r="20" spans="1:19" x14ac:dyDescent="0.25">
      <c r="A20" s="4">
        <v>2025</v>
      </c>
      <c r="B20" s="5">
        <v>45931</v>
      </c>
      <c r="C20" s="5">
        <v>46022</v>
      </c>
      <c r="D20" s="4" t="s">
        <v>89</v>
      </c>
      <c r="E20" s="7" t="s">
        <v>99</v>
      </c>
      <c r="F20" s="4" t="s">
        <v>140</v>
      </c>
      <c r="G20" s="4" t="s">
        <v>141</v>
      </c>
      <c r="H20" s="4" t="s">
        <v>142</v>
      </c>
      <c r="I20" s="4" t="s">
        <v>57</v>
      </c>
      <c r="J20" s="7" t="s">
        <v>84</v>
      </c>
      <c r="K20" s="4" t="s">
        <v>63</v>
      </c>
      <c r="L20" s="4" t="s">
        <v>171</v>
      </c>
      <c r="M20" s="6" t="str">
        <f ca="1">HYPERLINK("#"&amp;CELL("direccion",Tabla_472796!A40),"13")</f>
        <v>13</v>
      </c>
      <c r="N20" s="6" t="s">
        <v>190</v>
      </c>
      <c r="O20" s="6" t="s">
        <v>326</v>
      </c>
      <c r="P20" s="4" t="s">
        <v>69</v>
      </c>
      <c r="Q20" s="6" t="s">
        <v>81</v>
      </c>
      <c r="R20" s="4" t="s">
        <v>82</v>
      </c>
      <c r="S20" s="5">
        <v>46022</v>
      </c>
    </row>
    <row r="21" spans="1:19" x14ac:dyDescent="0.25">
      <c r="A21" s="4">
        <v>2025</v>
      </c>
      <c r="B21" s="5">
        <v>45931</v>
      </c>
      <c r="C21" s="5">
        <v>46022</v>
      </c>
      <c r="D21" s="4" t="s">
        <v>89</v>
      </c>
      <c r="E21" s="7" t="s">
        <v>100</v>
      </c>
      <c r="F21" s="4" t="s">
        <v>143</v>
      </c>
      <c r="G21" s="4" t="s">
        <v>144</v>
      </c>
      <c r="H21" s="4" t="s">
        <v>145</v>
      </c>
      <c r="I21" s="4" t="s">
        <v>56</v>
      </c>
      <c r="J21" s="7" t="s">
        <v>84</v>
      </c>
      <c r="K21" s="4" t="s">
        <v>65</v>
      </c>
      <c r="L21" s="4" t="s">
        <v>172</v>
      </c>
      <c r="M21" s="6" t="str">
        <f ca="1">HYPERLINK("#"&amp;CELL("direccion",Tabla_472796!A43),"14")</f>
        <v>14</v>
      </c>
      <c r="N21" s="6" t="s">
        <v>191</v>
      </c>
      <c r="O21" s="6" t="s">
        <v>326</v>
      </c>
      <c r="P21" s="4" t="s">
        <v>69</v>
      </c>
      <c r="Q21" s="6" t="s">
        <v>81</v>
      </c>
      <c r="R21" s="4" t="s">
        <v>82</v>
      </c>
      <c r="S21" s="5">
        <v>46022</v>
      </c>
    </row>
    <row r="22" spans="1:19" x14ac:dyDescent="0.25">
      <c r="A22" s="4">
        <v>2025</v>
      </c>
      <c r="B22" s="5">
        <v>45931</v>
      </c>
      <c r="C22" s="5">
        <v>46022</v>
      </c>
      <c r="D22" s="4" t="s">
        <v>85</v>
      </c>
      <c r="E22" s="7" t="s">
        <v>101</v>
      </c>
      <c r="F22" s="4" t="s">
        <v>146</v>
      </c>
      <c r="G22" s="4" t="s">
        <v>147</v>
      </c>
      <c r="H22" s="4" t="s">
        <v>148</v>
      </c>
      <c r="I22" s="4" t="s">
        <v>56</v>
      </c>
      <c r="J22" s="7" t="s">
        <v>84</v>
      </c>
      <c r="K22" s="4" t="s">
        <v>64</v>
      </c>
      <c r="L22" s="4" t="s">
        <v>173</v>
      </c>
      <c r="M22" s="6" t="str">
        <f ca="1">HYPERLINK("#"&amp;CELL("direccion",Tabla_472796!A46),"15")</f>
        <v>15</v>
      </c>
      <c r="N22" s="6" t="s">
        <v>192</v>
      </c>
      <c r="O22" s="6" t="s">
        <v>326</v>
      </c>
      <c r="P22" s="4" t="s">
        <v>69</v>
      </c>
      <c r="Q22" s="6" t="s">
        <v>81</v>
      </c>
      <c r="R22" s="4" t="s">
        <v>82</v>
      </c>
      <c r="S22" s="5">
        <v>46022</v>
      </c>
    </row>
    <row r="23" spans="1:19" x14ac:dyDescent="0.25">
      <c r="A23" s="4">
        <v>2025</v>
      </c>
      <c r="B23" s="5">
        <v>45931</v>
      </c>
      <c r="C23" s="5">
        <v>46022</v>
      </c>
      <c r="D23" s="4" t="s">
        <v>87</v>
      </c>
      <c r="E23" s="7" t="s">
        <v>102</v>
      </c>
      <c r="F23" s="4" t="s">
        <v>149</v>
      </c>
      <c r="G23" s="4" t="s">
        <v>150</v>
      </c>
      <c r="H23" s="4" t="s">
        <v>151</v>
      </c>
      <c r="I23" s="4" t="s">
        <v>56</v>
      </c>
      <c r="J23" s="7" t="s">
        <v>84</v>
      </c>
      <c r="K23" s="4" t="s">
        <v>63</v>
      </c>
      <c r="L23" s="4" t="s">
        <v>174</v>
      </c>
      <c r="M23" s="6" t="str">
        <f ca="1">HYPERLINK("#"&amp;CELL("direccion",Tabla_472796!A49),"16")</f>
        <v>16</v>
      </c>
      <c r="N23" s="6" t="s">
        <v>193</v>
      </c>
      <c r="O23" s="6" t="s">
        <v>326</v>
      </c>
      <c r="P23" s="4" t="s">
        <v>69</v>
      </c>
      <c r="Q23" s="6" t="s">
        <v>81</v>
      </c>
      <c r="R23" s="4" t="s">
        <v>82</v>
      </c>
      <c r="S23" s="5">
        <v>46022</v>
      </c>
    </row>
    <row r="24" spans="1:19" x14ac:dyDescent="0.25">
      <c r="A24" s="4">
        <v>2025</v>
      </c>
      <c r="B24" s="5">
        <v>45931</v>
      </c>
      <c r="C24" s="5">
        <v>46022</v>
      </c>
      <c r="D24" s="4" t="s">
        <v>89</v>
      </c>
      <c r="E24" s="7" t="s">
        <v>103</v>
      </c>
      <c r="F24" s="4" t="s">
        <v>111</v>
      </c>
      <c r="G24" s="4" t="s">
        <v>152</v>
      </c>
      <c r="H24" s="4" t="s">
        <v>153</v>
      </c>
      <c r="I24" s="4" t="s">
        <v>56</v>
      </c>
      <c r="J24" s="7" t="s">
        <v>84</v>
      </c>
      <c r="K24" s="4" t="s">
        <v>63</v>
      </c>
      <c r="L24" s="4" t="s">
        <v>169</v>
      </c>
      <c r="M24" s="6" t="str">
        <f ca="1">HYPERLINK("#"&amp;CELL("direccion",Tabla_472796!A52),"17")</f>
        <v>17</v>
      </c>
      <c r="N24" s="6" t="s">
        <v>194</v>
      </c>
      <c r="O24" s="6" t="s">
        <v>326</v>
      </c>
      <c r="P24" s="4" t="s">
        <v>69</v>
      </c>
      <c r="Q24" s="6" t="s">
        <v>81</v>
      </c>
      <c r="R24" s="4" t="s">
        <v>82</v>
      </c>
      <c r="S24" s="5">
        <v>46022</v>
      </c>
    </row>
    <row r="25" spans="1:19" x14ac:dyDescent="0.25">
      <c r="A25" s="4">
        <v>2025</v>
      </c>
      <c r="B25" s="5">
        <v>45931</v>
      </c>
      <c r="C25" s="5">
        <v>46022</v>
      </c>
      <c r="D25" s="4" t="s">
        <v>87</v>
      </c>
      <c r="E25" s="7" t="s">
        <v>104</v>
      </c>
      <c r="F25" s="4" t="s">
        <v>154</v>
      </c>
      <c r="G25" s="4" t="s">
        <v>155</v>
      </c>
      <c r="H25" s="4" t="s">
        <v>156</v>
      </c>
      <c r="I25" s="4" t="s">
        <v>56</v>
      </c>
      <c r="J25" s="7" t="s">
        <v>84</v>
      </c>
      <c r="K25" s="4" t="s">
        <v>64</v>
      </c>
      <c r="L25" s="4" t="s">
        <v>175</v>
      </c>
      <c r="M25" s="6" t="str">
        <f ca="1">HYPERLINK("#"&amp;CELL("direccion",Tabla_472796!A55),"18")</f>
        <v>18</v>
      </c>
      <c r="N25" s="6" t="s">
        <v>195</v>
      </c>
      <c r="O25" s="6" t="s">
        <v>326</v>
      </c>
      <c r="P25" s="4" t="s">
        <v>69</v>
      </c>
      <c r="Q25" s="6" t="s">
        <v>81</v>
      </c>
      <c r="R25" s="4" t="s">
        <v>82</v>
      </c>
      <c r="S25" s="5">
        <v>46022</v>
      </c>
    </row>
    <row r="26" spans="1:19" x14ac:dyDescent="0.25">
      <c r="A26" s="4">
        <v>2025</v>
      </c>
      <c r="B26" s="5">
        <v>45931</v>
      </c>
      <c r="C26" s="5">
        <v>46022</v>
      </c>
      <c r="D26" s="4" t="s">
        <v>89</v>
      </c>
      <c r="E26" s="7" t="s">
        <v>105</v>
      </c>
      <c r="F26" s="4" t="s">
        <v>157</v>
      </c>
      <c r="G26" s="4" t="s">
        <v>158</v>
      </c>
      <c r="H26" s="4" t="s">
        <v>159</v>
      </c>
      <c r="I26" s="4" t="s">
        <v>57</v>
      </c>
      <c r="J26" s="7" t="s">
        <v>84</v>
      </c>
      <c r="K26" s="4" t="s">
        <v>63</v>
      </c>
      <c r="L26" s="4" t="s">
        <v>176</v>
      </c>
      <c r="M26" s="6" t="str">
        <f ca="1">HYPERLINK("#"&amp;CELL("direccion",Tabla_472796!A58),"19")</f>
        <v>19</v>
      </c>
      <c r="N26" s="6" t="s">
        <v>196</v>
      </c>
      <c r="O26" s="6" t="s">
        <v>326</v>
      </c>
      <c r="P26" s="4" t="s">
        <v>69</v>
      </c>
      <c r="Q26" s="6" t="s">
        <v>81</v>
      </c>
      <c r="R26" s="4" t="s">
        <v>82</v>
      </c>
      <c r="S26" s="5">
        <v>46022</v>
      </c>
    </row>
    <row r="27" spans="1:19" x14ac:dyDescent="0.25">
      <c r="A27" s="4">
        <v>2025</v>
      </c>
      <c r="B27" s="5">
        <v>45931</v>
      </c>
      <c r="C27" s="5">
        <v>46022</v>
      </c>
      <c r="D27" s="4" t="s">
        <v>89</v>
      </c>
      <c r="E27" s="7" t="s">
        <v>106</v>
      </c>
      <c r="F27" s="4" t="s">
        <v>160</v>
      </c>
      <c r="G27" s="4" t="s">
        <v>161</v>
      </c>
      <c r="H27" s="4" t="s">
        <v>162</v>
      </c>
      <c r="I27" s="4" t="s">
        <v>57</v>
      </c>
      <c r="J27" s="7" t="s">
        <v>84</v>
      </c>
      <c r="K27" s="4" t="s">
        <v>63</v>
      </c>
      <c r="L27" s="4" t="s">
        <v>177</v>
      </c>
      <c r="M27" s="6" t="str">
        <f ca="1">HYPERLINK("#"&amp;CELL("direccion",Tabla_472796!A61),"20")</f>
        <v>20</v>
      </c>
      <c r="N27" s="6" t="s">
        <v>197</v>
      </c>
      <c r="O27" s="6" t="s">
        <v>326</v>
      </c>
      <c r="P27" s="4" t="s">
        <v>69</v>
      </c>
      <c r="Q27" s="6" t="s">
        <v>81</v>
      </c>
      <c r="R27" s="4" t="s">
        <v>82</v>
      </c>
      <c r="S27" s="5">
        <v>46022</v>
      </c>
    </row>
    <row r="28" spans="1:19" x14ac:dyDescent="0.25">
      <c r="A28" s="4">
        <v>2025</v>
      </c>
      <c r="B28" s="5">
        <v>45931</v>
      </c>
      <c r="C28" s="5">
        <v>46022</v>
      </c>
      <c r="D28" s="4" t="s">
        <v>89</v>
      </c>
      <c r="E28" s="7" t="s">
        <v>107</v>
      </c>
      <c r="F28" s="4" t="s">
        <v>163</v>
      </c>
      <c r="G28" s="4" t="s">
        <v>121</v>
      </c>
      <c r="H28" s="4" t="s">
        <v>164</v>
      </c>
      <c r="I28" s="4" t="s">
        <v>56</v>
      </c>
      <c r="J28" s="7" t="s">
        <v>84</v>
      </c>
      <c r="K28" s="4" t="s">
        <v>61</v>
      </c>
      <c r="L28" s="4" t="s">
        <v>61</v>
      </c>
      <c r="M28" s="6" t="str">
        <f ca="1">HYPERLINK("#"&amp;CELL("direccion",Tabla_472796!A64),"21")</f>
        <v>21</v>
      </c>
      <c r="N28" s="6" t="s">
        <v>198</v>
      </c>
      <c r="O28" s="6" t="s">
        <v>326</v>
      </c>
      <c r="P28" s="4" t="s">
        <v>69</v>
      </c>
      <c r="Q28" s="6" t="s">
        <v>81</v>
      </c>
      <c r="R28" s="4" t="s">
        <v>82</v>
      </c>
      <c r="S28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Q9" r:id="rId23"/>
    <hyperlink ref="Q10" r:id="rId24"/>
    <hyperlink ref="Q11" r:id="rId25"/>
    <hyperlink ref="Q12" r:id="rId26"/>
    <hyperlink ref="Q13" r:id="rId27"/>
    <hyperlink ref="Q14" r:id="rId28"/>
    <hyperlink ref="Q15" r:id="rId29"/>
    <hyperlink ref="Q16" r:id="rId30"/>
    <hyperlink ref="Q17" r:id="rId31"/>
    <hyperlink ref="Q18" r:id="rId32"/>
    <hyperlink ref="Q19" r:id="rId33"/>
    <hyperlink ref="Q20" r:id="rId34"/>
    <hyperlink ref="Q21" r:id="rId35"/>
    <hyperlink ref="Q22" r:id="rId36"/>
    <hyperlink ref="Q23" r:id="rId37"/>
    <hyperlink ref="Q24" r:id="rId38"/>
    <hyperlink ref="Q25" r:id="rId39"/>
    <hyperlink ref="Q26" r:id="rId40"/>
    <hyperlink ref="Q27" r:id="rId41"/>
    <hyperlink ref="Q28" r:id="rId42"/>
    <hyperlink ref="O8" r:id="rId43"/>
    <hyperlink ref="O9" r:id="rId44"/>
    <hyperlink ref="O10" r:id="rId45"/>
    <hyperlink ref="O11" r:id="rId46"/>
    <hyperlink ref="O12" r:id="rId47"/>
    <hyperlink ref="O13" r:id="rId48"/>
    <hyperlink ref="O14" r:id="rId49"/>
    <hyperlink ref="O15" r:id="rId50"/>
    <hyperlink ref="O16" r:id="rId51"/>
    <hyperlink ref="O17" r:id="rId52"/>
    <hyperlink ref="O18" r:id="rId53"/>
    <hyperlink ref="O19" r:id="rId54"/>
    <hyperlink ref="O20" r:id="rId55"/>
    <hyperlink ref="O21" r:id="rId56"/>
    <hyperlink ref="O22" r:id="rId57"/>
    <hyperlink ref="O23" r:id="rId58"/>
    <hyperlink ref="O24" r:id="rId59"/>
    <hyperlink ref="O25" r:id="rId60"/>
    <hyperlink ref="O26" r:id="rId61"/>
    <hyperlink ref="O27" r:id="rId62"/>
    <hyperlink ref="O28" r:id="rId6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43997</v>
      </c>
      <c r="C4" s="5">
        <v>45627</v>
      </c>
      <c r="D4" s="4" t="s">
        <v>199</v>
      </c>
      <c r="E4" s="4" t="s">
        <v>200</v>
      </c>
      <c r="F4" s="4" t="s">
        <v>201</v>
      </c>
    </row>
    <row r="5" spans="1:6" x14ac:dyDescent="0.25">
      <c r="A5" s="4">
        <v>1</v>
      </c>
      <c r="B5" s="5">
        <v>40438</v>
      </c>
      <c r="C5" s="5">
        <v>43997</v>
      </c>
      <c r="D5" s="4" t="s">
        <v>199</v>
      </c>
      <c r="E5" s="4" t="s">
        <v>202</v>
      </c>
      <c r="F5" s="4" t="s">
        <v>201</v>
      </c>
    </row>
    <row r="6" spans="1:6" x14ac:dyDescent="0.25">
      <c r="A6" s="4">
        <v>1</v>
      </c>
      <c r="B6" s="5">
        <v>40284</v>
      </c>
      <c r="C6" s="5">
        <v>40438</v>
      </c>
      <c r="D6" s="4" t="s">
        <v>199</v>
      </c>
      <c r="E6" s="4" t="s">
        <v>203</v>
      </c>
      <c r="F6" s="4" t="s">
        <v>201</v>
      </c>
    </row>
    <row r="7" spans="1:6" x14ac:dyDescent="0.25">
      <c r="A7" s="4">
        <v>2</v>
      </c>
      <c r="B7" s="8">
        <v>2016</v>
      </c>
      <c r="C7" s="8">
        <v>2025</v>
      </c>
      <c r="D7" s="4" t="s">
        <v>204</v>
      </c>
      <c r="E7" s="4" t="s">
        <v>205</v>
      </c>
      <c r="F7" s="4" t="s">
        <v>206</v>
      </c>
    </row>
    <row r="8" spans="1:6" x14ac:dyDescent="0.25">
      <c r="A8" s="4">
        <v>2</v>
      </c>
      <c r="B8" s="5">
        <v>42309</v>
      </c>
      <c r="C8" s="5">
        <v>42445</v>
      </c>
      <c r="D8" s="4" t="s">
        <v>207</v>
      </c>
      <c r="E8" s="4" t="s">
        <v>208</v>
      </c>
      <c r="F8" s="4" t="s">
        <v>206</v>
      </c>
    </row>
    <row r="9" spans="1:6" x14ac:dyDescent="0.25">
      <c r="A9" s="4">
        <v>2</v>
      </c>
      <c r="B9" s="5">
        <v>41775</v>
      </c>
      <c r="C9" s="5">
        <v>42158</v>
      </c>
      <c r="D9" s="4" t="s">
        <v>209</v>
      </c>
      <c r="E9" s="4" t="s">
        <v>210</v>
      </c>
      <c r="F9" s="4" t="s">
        <v>206</v>
      </c>
    </row>
    <row r="10" spans="1:6" x14ac:dyDescent="0.25">
      <c r="A10" s="4">
        <v>3</v>
      </c>
      <c r="B10" s="5">
        <v>44743</v>
      </c>
      <c r="C10" s="5">
        <v>45792</v>
      </c>
      <c r="D10" s="4" t="s">
        <v>211</v>
      </c>
      <c r="E10" s="4" t="s">
        <v>212</v>
      </c>
      <c r="F10" s="4" t="s">
        <v>213</v>
      </c>
    </row>
    <row r="11" spans="1:6" x14ac:dyDescent="0.25">
      <c r="A11" s="4">
        <v>3</v>
      </c>
      <c r="B11" s="5">
        <v>44697</v>
      </c>
      <c r="C11" s="8">
        <v>2022</v>
      </c>
      <c r="D11" s="4" t="s">
        <v>211</v>
      </c>
      <c r="E11" s="4" t="s">
        <v>214</v>
      </c>
      <c r="F11" s="4" t="s">
        <v>213</v>
      </c>
    </row>
    <row r="12" spans="1:6" x14ac:dyDescent="0.25">
      <c r="A12" s="4">
        <v>3</v>
      </c>
      <c r="B12" s="5">
        <v>44364</v>
      </c>
      <c r="C12" s="5">
        <v>43845</v>
      </c>
      <c r="D12" s="4" t="s">
        <v>215</v>
      </c>
      <c r="E12" s="4" t="s">
        <v>216</v>
      </c>
      <c r="F12" s="4" t="s">
        <v>213</v>
      </c>
    </row>
    <row r="13" spans="1:6" x14ac:dyDescent="0.25">
      <c r="A13" s="4">
        <v>4</v>
      </c>
      <c r="B13" s="5">
        <v>45338</v>
      </c>
      <c r="C13" s="5">
        <v>45382</v>
      </c>
      <c r="D13" s="4" t="s">
        <v>217</v>
      </c>
      <c r="E13" s="4" t="s">
        <v>218</v>
      </c>
      <c r="F13" s="4" t="s">
        <v>213</v>
      </c>
    </row>
    <row r="14" spans="1:6" x14ac:dyDescent="0.25">
      <c r="A14" s="4">
        <v>4</v>
      </c>
      <c r="B14" s="5">
        <v>45292</v>
      </c>
      <c r="C14" s="5">
        <v>45337</v>
      </c>
      <c r="D14" s="4" t="s">
        <v>219</v>
      </c>
      <c r="E14" s="4" t="s">
        <v>220</v>
      </c>
      <c r="F14" s="4" t="s">
        <v>213</v>
      </c>
    </row>
    <row r="15" spans="1:6" x14ac:dyDescent="0.25">
      <c r="A15" s="4">
        <v>4</v>
      </c>
      <c r="B15" s="5">
        <v>44593</v>
      </c>
      <c r="C15" s="5">
        <v>44957</v>
      </c>
      <c r="D15" s="4" t="s">
        <v>221</v>
      </c>
      <c r="E15" s="4" t="s">
        <v>222</v>
      </c>
      <c r="F15" s="4" t="s">
        <v>213</v>
      </c>
    </row>
    <row r="16" spans="1:6" x14ac:dyDescent="0.25">
      <c r="A16" s="4">
        <v>5</v>
      </c>
      <c r="B16" s="5">
        <v>45352</v>
      </c>
      <c r="C16" s="5">
        <v>45658</v>
      </c>
      <c r="D16" s="4" t="s">
        <v>223</v>
      </c>
      <c r="E16" s="4" t="s">
        <v>214</v>
      </c>
      <c r="F16" s="4" t="s">
        <v>224</v>
      </c>
    </row>
    <row r="17" spans="1:6" x14ac:dyDescent="0.25">
      <c r="A17" s="4">
        <v>5</v>
      </c>
      <c r="B17" s="5">
        <v>45108</v>
      </c>
      <c r="C17" s="5">
        <v>45323</v>
      </c>
      <c r="D17" s="4" t="s">
        <v>225</v>
      </c>
      <c r="E17" s="4" t="s">
        <v>226</v>
      </c>
      <c r="F17" s="4" t="s">
        <v>224</v>
      </c>
    </row>
    <row r="18" spans="1:6" x14ac:dyDescent="0.25">
      <c r="A18" s="4">
        <v>5</v>
      </c>
      <c r="B18" s="5">
        <v>44986</v>
      </c>
      <c r="C18" s="5">
        <v>45078</v>
      </c>
      <c r="D18" s="4" t="s">
        <v>227</v>
      </c>
      <c r="E18" s="4" t="s">
        <v>228</v>
      </c>
      <c r="F18" s="4" t="s">
        <v>224</v>
      </c>
    </row>
    <row r="19" spans="1:6" x14ac:dyDescent="0.25">
      <c r="A19" s="4">
        <v>6</v>
      </c>
      <c r="B19" s="8">
        <v>2023</v>
      </c>
      <c r="C19" s="9" t="s">
        <v>229</v>
      </c>
      <c r="D19" s="4" t="s">
        <v>230</v>
      </c>
      <c r="E19" s="4" t="s">
        <v>231</v>
      </c>
      <c r="F19" s="4" t="s">
        <v>232</v>
      </c>
    </row>
    <row r="20" spans="1:6" x14ac:dyDescent="0.25">
      <c r="A20" s="4">
        <v>6</v>
      </c>
      <c r="B20" s="8">
        <v>2022</v>
      </c>
      <c r="C20" s="9" t="s">
        <v>229</v>
      </c>
      <c r="D20" s="4" t="s">
        <v>230</v>
      </c>
      <c r="E20" s="4" t="s">
        <v>233</v>
      </c>
      <c r="F20" s="4" t="s">
        <v>232</v>
      </c>
    </row>
    <row r="21" spans="1:6" x14ac:dyDescent="0.25">
      <c r="A21" s="4">
        <v>6</v>
      </c>
      <c r="B21" s="8">
        <v>2020</v>
      </c>
      <c r="C21" s="10">
        <v>2022</v>
      </c>
      <c r="D21" s="4" t="s">
        <v>234</v>
      </c>
      <c r="E21" s="4" t="s">
        <v>235</v>
      </c>
      <c r="F21" s="4" t="s">
        <v>232</v>
      </c>
    </row>
    <row r="22" spans="1:6" x14ac:dyDescent="0.25">
      <c r="A22" s="4">
        <v>7</v>
      </c>
      <c r="B22" s="5">
        <v>43831</v>
      </c>
      <c r="C22" s="9" t="s">
        <v>229</v>
      </c>
      <c r="D22" s="4" t="s">
        <v>236</v>
      </c>
      <c r="E22" s="4" t="s">
        <v>237</v>
      </c>
      <c r="F22" s="4" t="s">
        <v>213</v>
      </c>
    </row>
    <row r="23" spans="1:6" x14ac:dyDescent="0.25">
      <c r="A23" s="4">
        <v>7</v>
      </c>
      <c r="B23" s="5">
        <v>41030</v>
      </c>
      <c r="C23" s="9">
        <v>43556</v>
      </c>
      <c r="D23" s="4" t="s">
        <v>238</v>
      </c>
      <c r="E23" s="4" t="s">
        <v>216</v>
      </c>
      <c r="F23" s="4" t="s">
        <v>213</v>
      </c>
    </row>
    <row r="24" spans="1:6" x14ac:dyDescent="0.25">
      <c r="A24" s="4">
        <v>7</v>
      </c>
      <c r="B24" s="5">
        <v>40664</v>
      </c>
      <c r="C24" s="9">
        <v>41000</v>
      </c>
      <c r="D24" s="4" t="s">
        <v>239</v>
      </c>
      <c r="E24" s="4" t="s">
        <v>216</v>
      </c>
      <c r="F24" s="4" t="s">
        <v>213</v>
      </c>
    </row>
    <row r="25" spans="1:6" x14ac:dyDescent="0.25">
      <c r="A25" s="4">
        <v>8</v>
      </c>
      <c r="B25" s="5">
        <v>44683</v>
      </c>
      <c r="C25" s="9">
        <v>45732</v>
      </c>
      <c r="D25" s="4" t="s">
        <v>199</v>
      </c>
      <c r="E25" s="4" t="s">
        <v>240</v>
      </c>
      <c r="F25" s="4" t="s">
        <v>201</v>
      </c>
    </row>
    <row r="26" spans="1:6" x14ac:dyDescent="0.25">
      <c r="A26" s="4">
        <v>8</v>
      </c>
      <c r="B26" s="5">
        <v>41609</v>
      </c>
      <c r="C26" s="9">
        <v>44593</v>
      </c>
      <c r="D26" s="4" t="s">
        <v>241</v>
      </c>
      <c r="E26" s="4" t="s">
        <v>242</v>
      </c>
      <c r="F26" s="4" t="s">
        <v>201</v>
      </c>
    </row>
    <row r="27" spans="1:6" x14ac:dyDescent="0.25">
      <c r="A27" s="4">
        <v>8</v>
      </c>
      <c r="B27" s="5">
        <v>34912</v>
      </c>
      <c r="C27" s="9">
        <v>41579</v>
      </c>
      <c r="D27" s="4" t="s">
        <v>241</v>
      </c>
      <c r="E27" s="4" t="s">
        <v>243</v>
      </c>
      <c r="F27" s="4" t="s">
        <v>201</v>
      </c>
    </row>
    <row r="28" spans="1:6" x14ac:dyDescent="0.25">
      <c r="A28" s="4">
        <v>9</v>
      </c>
      <c r="B28" s="5">
        <v>45323</v>
      </c>
      <c r="C28" s="9" t="s">
        <v>229</v>
      </c>
      <c r="D28" s="4" t="s">
        <v>244</v>
      </c>
      <c r="E28" s="4" t="s">
        <v>245</v>
      </c>
      <c r="F28" s="4" t="s">
        <v>201</v>
      </c>
    </row>
    <row r="29" spans="1:6" x14ac:dyDescent="0.25">
      <c r="A29" s="4">
        <v>9</v>
      </c>
      <c r="B29" s="5">
        <v>45078</v>
      </c>
      <c r="C29" s="9">
        <v>45323</v>
      </c>
      <c r="D29" s="4" t="s">
        <v>246</v>
      </c>
      <c r="E29" s="4" t="s">
        <v>247</v>
      </c>
      <c r="F29" s="4" t="s">
        <v>201</v>
      </c>
    </row>
    <row r="30" spans="1:6" x14ac:dyDescent="0.25">
      <c r="A30" s="4">
        <v>9</v>
      </c>
      <c r="B30" s="5">
        <v>44562</v>
      </c>
      <c r="C30" s="9" t="s">
        <v>229</v>
      </c>
      <c r="D30" s="4" t="s">
        <v>248</v>
      </c>
      <c r="E30" s="4" t="s">
        <v>249</v>
      </c>
      <c r="F30" s="4" t="s">
        <v>201</v>
      </c>
    </row>
    <row r="31" spans="1:6" x14ac:dyDescent="0.25">
      <c r="A31" s="4">
        <v>10</v>
      </c>
      <c r="B31" s="5">
        <v>45413</v>
      </c>
      <c r="C31" s="9" t="s">
        <v>229</v>
      </c>
      <c r="D31" s="4" t="s">
        <v>236</v>
      </c>
      <c r="E31" s="4" t="s">
        <v>250</v>
      </c>
      <c r="F31" s="4" t="s">
        <v>224</v>
      </c>
    </row>
    <row r="32" spans="1:6" x14ac:dyDescent="0.25">
      <c r="A32" s="4">
        <v>10</v>
      </c>
      <c r="B32" s="5">
        <v>44197</v>
      </c>
      <c r="C32" s="9">
        <v>44470</v>
      </c>
      <c r="D32" s="4" t="s">
        <v>251</v>
      </c>
      <c r="E32" s="4" t="s">
        <v>252</v>
      </c>
      <c r="F32" s="4" t="s">
        <v>224</v>
      </c>
    </row>
    <row r="33" spans="1:6" x14ac:dyDescent="0.25">
      <c r="A33" s="4">
        <v>10</v>
      </c>
      <c r="B33" s="5">
        <v>43678</v>
      </c>
      <c r="C33" s="9">
        <v>44166</v>
      </c>
      <c r="D33" s="4" t="s">
        <v>251</v>
      </c>
      <c r="E33" s="4" t="s">
        <v>253</v>
      </c>
      <c r="F33" s="4" t="s">
        <v>224</v>
      </c>
    </row>
    <row r="34" spans="1:6" x14ac:dyDescent="0.25">
      <c r="A34" s="4">
        <v>11</v>
      </c>
      <c r="B34" s="5">
        <v>44621</v>
      </c>
      <c r="C34" s="9" t="s">
        <v>229</v>
      </c>
      <c r="D34" s="4" t="s">
        <v>254</v>
      </c>
      <c r="E34" s="4" t="s">
        <v>255</v>
      </c>
      <c r="F34" s="4" t="s">
        <v>256</v>
      </c>
    </row>
    <row r="35" spans="1:6" x14ac:dyDescent="0.25">
      <c r="A35" s="4">
        <v>11</v>
      </c>
      <c r="B35" s="5">
        <v>43878</v>
      </c>
      <c r="C35" s="9">
        <v>44620</v>
      </c>
      <c r="D35" s="4" t="s">
        <v>254</v>
      </c>
      <c r="E35" s="4" t="s">
        <v>257</v>
      </c>
      <c r="F35" s="4" t="s">
        <v>256</v>
      </c>
    </row>
    <row r="36" spans="1:6" x14ac:dyDescent="0.25">
      <c r="A36" s="4">
        <v>11</v>
      </c>
      <c r="B36" s="5">
        <v>42425</v>
      </c>
      <c r="C36" s="9">
        <v>42780</v>
      </c>
      <c r="D36" s="4" t="s">
        <v>258</v>
      </c>
      <c r="E36" s="4" t="s">
        <v>259</v>
      </c>
      <c r="F36" s="4" t="s">
        <v>256</v>
      </c>
    </row>
    <row r="37" spans="1:6" x14ac:dyDescent="0.25">
      <c r="A37" s="4">
        <v>12</v>
      </c>
      <c r="B37" s="5">
        <v>45658</v>
      </c>
      <c r="C37" s="10">
        <v>2025</v>
      </c>
      <c r="D37" s="4" t="s">
        <v>260</v>
      </c>
      <c r="E37" s="4" t="s">
        <v>261</v>
      </c>
      <c r="F37" s="4" t="s">
        <v>262</v>
      </c>
    </row>
    <row r="38" spans="1:6" x14ac:dyDescent="0.25">
      <c r="A38" s="4">
        <v>12</v>
      </c>
      <c r="B38" s="5">
        <v>45231</v>
      </c>
      <c r="C38" s="9">
        <v>45291</v>
      </c>
      <c r="D38" s="4" t="s">
        <v>263</v>
      </c>
      <c r="E38" s="4" t="s">
        <v>264</v>
      </c>
      <c r="F38" s="4" t="s">
        <v>262</v>
      </c>
    </row>
    <row r="39" spans="1:6" x14ac:dyDescent="0.25">
      <c r="A39" s="4">
        <v>12</v>
      </c>
      <c r="B39" s="5">
        <v>45170</v>
      </c>
      <c r="C39" s="9">
        <v>45214</v>
      </c>
      <c r="D39" s="4" t="s">
        <v>265</v>
      </c>
      <c r="E39" s="4" t="s">
        <v>266</v>
      </c>
      <c r="F39" s="4" t="s">
        <v>262</v>
      </c>
    </row>
    <row r="40" spans="1:6" x14ac:dyDescent="0.25">
      <c r="A40" s="4">
        <v>13</v>
      </c>
      <c r="B40" s="5">
        <v>43770</v>
      </c>
      <c r="C40" s="9" t="s">
        <v>229</v>
      </c>
      <c r="D40" s="4" t="s">
        <v>267</v>
      </c>
      <c r="E40" s="4" t="s">
        <v>268</v>
      </c>
      <c r="F40" s="4" t="s">
        <v>269</v>
      </c>
    </row>
    <row r="41" spans="1:6" x14ac:dyDescent="0.25">
      <c r="A41" s="4">
        <v>13</v>
      </c>
      <c r="B41" s="5">
        <v>43678</v>
      </c>
      <c r="C41" s="5">
        <v>43739</v>
      </c>
      <c r="D41" s="4" t="s">
        <v>270</v>
      </c>
      <c r="E41" s="4" t="s">
        <v>271</v>
      </c>
      <c r="F41" s="4" t="s">
        <v>269</v>
      </c>
    </row>
    <row r="42" spans="1:6" x14ac:dyDescent="0.25">
      <c r="A42" s="4">
        <v>13</v>
      </c>
      <c r="B42" s="5">
        <v>42614</v>
      </c>
      <c r="C42" s="5">
        <v>43009</v>
      </c>
      <c r="D42" s="4" t="s">
        <v>272</v>
      </c>
      <c r="E42" s="4" t="s">
        <v>273</v>
      </c>
      <c r="F42" s="4" t="s">
        <v>269</v>
      </c>
    </row>
    <row r="43" spans="1:6" x14ac:dyDescent="0.25">
      <c r="A43" s="4">
        <v>14</v>
      </c>
      <c r="B43" s="5">
        <v>42614</v>
      </c>
      <c r="C43" s="9" t="s">
        <v>229</v>
      </c>
      <c r="D43" s="4" t="s">
        <v>274</v>
      </c>
      <c r="E43" s="4" t="s">
        <v>275</v>
      </c>
      <c r="F43" s="4" t="s">
        <v>276</v>
      </c>
    </row>
    <row r="44" spans="1:6" x14ac:dyDescent="0.25">
      <c r="A44" s="4">
        <v>14</v>
      </c>
      <c r="B44" s="5">
        <v>39753</v>
      </c>
      <c r="C44" s="5">
        <v>42583</v>
      </c>
      <c r="D44" s="4" t="s">
        <v>277</v>
      </c>
      <c r="E44" s="4" t="s">
        <v>278</v>
      </c>
      <c r="F44" s="4" t="s">
        <v>276</v>
      </c>
    </row>
    <row r="45" spans="1:6" x14ac:dyDescent="0.25">
      <c r="A45" s="4">
        <v>14</v>
      </c>
      <c r="B45" s="5">
        <v>39356</v>
      </c>
      <c r="C45" s="5">
        <v>39753</v>
      </c>
      <c r="D45" s="4" t="s">
        <v>279</v>
      </c>
      <c r="E45" s="4" t="s">
        <v>280</v>
      </c>
      <c r="F45" s="4" t="s">
        <v>276</v>
      </c>
    </row>
    <row r="46" spans="1:6" x14ac:dyDescent="0.25">
      <c r="A46" s="4">
        <v>15</v>
      </c>
      <c r="B46" s="5">
        <v>43525</v>
      </c>
      <c r="C46" s="5">
        <v>45627</v>
      </c>
      <c r="D46" s="4" t="s">
        <v>281</v>
      </c>
      <c r="E46" s="4" t="s">
        <v>282</v>
      </c>
      <c r="F46" s="4" t="s">
        <v>283</v>
      </c>
    </row>
    <row r="47" spans="1:6" x14ac:dyDescent="0.25">
      <c r="A47" s="4">
        <v>15</v>
      </c>
      <c r="B47" s="5">
        <v>43435</v>
      </c>
      <c r="C47" s="5">
        <v>43525</v>
      </c>
      <c r="D47" s="4" t="s">
        <v>281</v>
      </c>
      <c r="E47" s="4" t="s">
        <v>284</v>
      </c>
      <c r="F47" s="4" t="s">
        <v>283</v>
      </c>
    </row>
    <row r="48" spans="1:6" x14ac:dyDescent="0.25">
      <c r="A48" s="4">
        <v>15</v>
      </c>
      <c r="B48" s="5">
        <v>42979</v>
      </c>
      <c r="C48" s="5">
        <v>43435</v>
      </c>
      <c r="D48" s="4" t="s">
        <v>285</v>
      </c>
      <c r="E48" s="4" t="s">
        <v>286</v>
      </c>
      <c r="F48" s="4" t="s">
        <v>283</v>
      </c>
    </row>
    <row r="49" spans="1:6" x14ac:dyDescent="0.25">
      <c r="A49" s="4">
        <v>16</v>
      </c>
      <c r="B49" s="5">
        <v>43770</v>
      </c>
      <c r="C49" s="5">
        <v>45717</v>
      </c>
      <c r="D49" s="4" t="s">
        <v>287</v>
      </c>
      <c r="E49" s="4" t="s">
        <v>288</v>
      </c>
      <c r="F49" s="4" t="s">
        <v>289</v>
      </c>
    </row>
    <row r="50" spans="1:6" x14ac:dyDescent="0.25">
      <c r="A50" s="4">
        <v>16</v>
      </c>
      <c r="B50" s="8">
        <v>2012</v>
      </c>
      <c r="C50" s="8">
        <v>2019</v>
      </c>
      <c r="D50" s="4" t="s">
        <v>290</v>
      </c>
      <c r="E50" s="4" t="s">
        <v>291</v>
      </c>
      <c r="F50" s="4" t="s">
        <v>289</v>
      </c>
    </row>
    <row r="51" spans="1:6" x14ac:dyDescent="0.25">
      <c r="A51" s="4">
        <v>16</v>
      </c>
      <c r="B51" s="8">
        <v>2011</v>
      </c>
      <c r="C51" s="8">
        <v>2012</v>
      </c>
      <c r="D51" s="4" t="s">
        <v>290</v>
      </c>
      <c r="E51" s="4" t="s">
        <v>292</v>
      </c>
      <c r="F51" s="4" t="s">
        <v>289</v>
      </c>
    </row>
    <row r="52" spans="1:6" x14ac:dyDescent="0.25">
      <c r="A52" s="4">
        <v>17</v>
      </c>
      <c r="B52" s="5">
        <v>44593</v>
      </c>
      <c r="C52" s="5">
        <v>45748</v>
      </c>
      <c r="D52" s="4" t="s">
        <v>293</v>
      </c>
      <c r="E52" s="4" t="s">
        <v>294</v>
      </c>
      <c r="F52" s="4" t="s">
        <v>256</v>
      </c>
    </row>
    <row r="53" spans="1:6" x14ac:dyDescent="0.25">
      <c r="A53" s="4">
        <v>17</v>
      </c>
      <c r="B53" s="5" t="s">
        <v>295</v>
      </c>
      <c r="C53" s="9" t="s">
        <v>296</v>
      </c>
      <c r="D53" s="4" t="s">
        <v>297</v>
      </c>
      <c r="E53" s="4" t="s">
        <v>298</v>
      </c>
      <c r="F53" s="4" t="s">
        <v>256</v>
      </c>
    </row>
    <row r="54" spans="1:6" x14ac:dyDescent="0.25">
      <c r="A54" s="4">
        <v>17</v>
      </c>
      <c r="B54" s="8">
        <v>2019</v>
      </c>
      <c r="C54" s="9" t="s">
        <v>299</v>
      </c>
      <c r="D54" s="4" t="s">
        <v>300</v>
      </c>
      <c r="E54" s="4" t="s">
        <v>301</v>
      </c>
      <c r="F54" s="4" t="s">
        <v>256</v>
      </c>
    </row>
    <row r="55" spans="1:6" x14ac:dyDescent="0.25">
      <c r="A55" s="4">
        <v>18</v>
      </c>
      <c r="B55" s="5">
        <v>45658</v>
      </c>
      <c r="C55" s="5">
        <v>45762</v>
      </c>
      <c r="D55" s="4" t="s">
        <v>302</v>
      </c>
      <c r="E55" s="4" t="s">
        <v>303</v>
      </c>
      <c r="F55" s="4" t="s">
        <v>304</v>
      </c>
    </row>
    <row r="56" spans="1:6" x14ac:dyDescent="0.25">
      <c r="A56" s="4">
        <v>18</v>
      </c>
      <c r="B56" s="5">
        <v>45565</v>
      </c>
      <c r="C56" s="5">
        <v>45658</v>
      </c>
      <c r="D56" s="4" t="s">
        <v>305</v>
      </c>
      <c r="E56" s="4" t="s">
        <v>306</v>
      </c>
      <c r="F56" s="4" t="s">
        <v>304</v>
      </c>
    </row>
    <row r="57" spans="1:6" x14ac:dyDescent="0.25">
      <c r="A57" s="4">
        <v>18</v>
      </c>
      <c r="B57" s="5">
        <v>45471</v>
      </c>
      <c r="C57" s="5">
        <v>45563</v>
      </c>
      <c r="D57" s="4" t="s">
        <v>307</v>
      </c>
      <c r="E57" s="4" t="s">
        <v>306</v>
      </c>
      <c r="F57" s="4" t="s">
        <v>304</v>
      </c>
    </row>
    <row r="58" spans="1:6" x14ac:dyDescent="0.25">
      <c r="A58" s="4">
        <v>19</v>
      </c>
      <c r="B58" s="5">
        <v>43374</v>
      </c>
      <c r="C58" s="5">
        <v>45536</v>
      </c>
      <c r="D58" s="4" t="s">
        <v>308</v>
      </c>
      <c r="E58" s="4" t="s">
        <v>309</v>
      </c>
      <c r="F58" s="4" t="s">
        <v>310</v>
      </c>
    </row>
    <row r="59" spans="1:6" x14ac:dyDescent="0.25">
      <c r="A59" s="4">
        <v>19</v>
      </c>
      <c r="B59" s="9" t="s">
        <v>229</v>
      </c>
      <c r="C59" s="9" t="s">
        <v>229</v>
      </c>
      <c r="D59" s="4" t="s">
        <v>311</v>
      </c>
      <c r="E59" s="4" t="s">
        <v>312</v>
      </c>
      <c r="F59" s="4" t="s">
        <v>310</v>
      </c>
    </row>
    <row r="60" spans="1:6" x14ac:dyDescent="0.25">
      <c r="A60" s="4">
        <v>19</v>
      </c>
      <c r="B60" s="9" t="s">
        <v>229</v>
      </c>
      <c r="C60" s="9" t="s">
        <v>229</v>
      </c>
      <c r="D60" s="4" t="s">
        <v>313</v>
      </c>
      <c r="E60" s="4" t="s">
        <v>314</v>
      </c>
      <c r="F60" s="4" t="s">
        <v>310</v>
      </c>
    </row>
    <row r="61" spans="1:6" x14ac:dyDescent="0.25">
      <c r="A61" s="4">
        <v>20</v>
      </c>
      <c r="B61" s="5">
        <v>45597</v>
      </c>
      <c r="C61" s="5">
        <v>45717</v>
      </c>
      <c r="D61" s="4" t="s">
        <v>315</v>
      </c>
      <c r="E61" s="4" t="s">
        <v>316</v>
      </c>
      <c r="F61" s="4" t="s">
        <v>317</v>
      </c>
    </row>
    <row r="62" spans="1:6" x14ac:dyDescent="0.25">
      <c r="A62" s="4">
        <v>20</v>
      </c>
      <c r="B62" s="5">
        <v>45444</v>
      </c>
      <c r="C62" s="5">
        <v>45566</v>
      </c>
      <c r="D62" s="4" t="s">
        <v>318</v>
      </c>
      <c r="E62" s="4" t="s">
        <v>319</v>
      </c>
      <c r="F62" s="4" t="s">
        <v>317</v>
      </c>
    </row>
    <row r="63" spans="1:6" x14ac:dyDescent="0.25">
      <c r="A63" s="4">
        <v>20</v>
      </c>
      <c r="B63" s="5">
        <v>44682</v>
      </c>
      <c r="C63" s="5">
        <v>45444</v>
      </c>
      <c r="D63" s="4" t="s">
        <v>320</v>
      </c>
      <c r="E63" s="4" t="s">
        <v>321</v>
      </c>
      <c r="F63" s="4" t="s">
        <v>317</v>
      </c>
    </row>
    <row r="64" spans="1:6" x14ac:dyDescent="0.25">
      <c r="A64" s="4">
        <v>21</v>
      </c>
      <c r="B64" s="8">
        <v>2024</v>
      </c>
      <c r="C64" s="8">
        <v>2025</v>
      </c>
      <c r="D64" s="4" t="s">
        <v>322</v>
      </c>
      <c r="E64" s="4" t="s">
        <v>323</v>
      </c>
      <c r="F64" s="4" t="s">
        <v>224</v>
      </c>
    </row>
    <row r="65" spans="1:6" x14ac:dyDescent="0.25">
      <c r="A65" s="4">
        <v>21</v>
      </c>
      <c r="B65" s="8">
        <v>2021</v>
      </c>
      <c r="C65" s="8">
        <v>2023</v>
      </c>
      <c r="D65" s="4" t="s">
        <v>272</v>
      </c>
      <c r="E65" s="4" t="s">
        <v>324</v>
      </c>
      <c r="F65" s="4" t="s">
        <v>224</v>
      </c>
    </row>
    <row r="66" spans="1:6" x14ac:dyDescent="0.25">
      <c r="A66" s="4">
        <v>21</v>
      </c>
      <c r="B66" s="8">
        <v>2018</v>
      </c>
      <c r="C66" s="8">
        <v>2021</v>
      </c>
      <c r="D66" s="4" t="s">
        <v>325</v>
      </c>
      <c r="E66" s="4" t="s">
        <v>324</v>
      </c>
      <c r="F66" s="4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2025-12-26T16:04:45Z</dcterms:modified>
</cp:coreProperties>
</file>